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9035" windowHeight="11760"/>
  </bookViews>
  <sheets>
    <sheet name="Pratt Whitney TP1-PES10-1418" sheetId="1" r:id="rId1"/>
    <sheet name="Pratt Whitney TP2-PES10-1418" sheetId="2" r:id="rId2"/>
    <sheet name="Pratt Whitney Jax FL" sheetId="3" r:id="rId3"/>
    <sheet name="Spare Parts NOT ONSITE " sheetId="4" r:id="rId4"/>
  </sheets>
  <definedNames>
    <definedName name="_xlnm.Print_Titles" localSheetId="0">'Pratt Whitney TP1-PES10-1418'!$1:$1</definedName>
  </definedNames>
  <calcPr calcId="145621"/>
</workbook>
</file>

<file path=xl/calcChain.xml><?xml version="1.0" encoding="utf-8"?>
<calcChain xmlns="http://schemas.openxmlformats.org/spreadsheetml/2006/main">
  <c r="P24" i="2" l="1"/>
  <c r="O24" i="2"/>
  <c r="L24" i="2"/>
  <c r="K24" i="2"/>
  <c r="J24" i="2"/>
  <c r="I24" i="2"/>
  <c r="P23" i="2"/>
  <c r="O23" i="2"/>
  <c r="L23" i="2"/>
  <c r="K23" i="2"/>
  <c r="J23" i="2"/>
  <c r="I23" i="2"/>
  <c r="P22" i="2"/>
  <c r="O22" i="2"/>
  <c r="L22" i="2"/>
  <c r="K22" i="2"/>
  <c r="J22" i="2"/>
  <c r="I22" i="2"/>
  <c r="P21" i="2"/>
  <c r="O21" i="2"/>
  <c r="L21" i="2"/>
  <c r="K21" i="2"/>
  <c r="J21" i="2"/>
  <c r="I21" i="2"/>
  <c r="P20" i="2"/>
  <c r="O20" i="2"/>
  <c r="L20" i="2"/>
  <c r="K20" i="2"/>
  <c r="J20" i="2"/>
  <c r="I20" i="2"/>
  <c r="P19" i="2"/>
  <c r="O19" i="2"/>
  <c r="L19" i="2"/>
  <c r="K19" i="2"/>
  <c r="J19" i="2"/>
  <c r="I19" i="2"/>
  <c r="P16" i="2"/>
  <c r="O16" i="2"/>
  <c r="L16" i="2"/>
  <c r="K16" i="2"/>
  <c r="J16" i="2"/>
  <c r="I16" i="2"/>
  <c r="P15" i="2"/>
  <c r="O15" i="2"/>
  <c r="L15" i="2"/>
  <c r="K15" i="2"/>
  <c r="J15" i="2"/>
  <c r="I15" i="2"/>
  <c r="P11" i="2"/>
  <c r="O11" i="2"/>
  <c r="L11" i="2"/>
  <c r="K11" i="2"/>
  <c r="J11" i="2"/>
  <c r="I11" i="2"/>
  <c r="P10" i="2"/>
  <c r="O10" i="2"/>
  <c r="L10" i="2"/>
  <c r="K10" i="2"/>
  <c r="J10" i="2"/>
  <c r="I10" i="2"/>
  <c r="P9" i="2"/>
  <c r="O9" i="2"/>
  <c r="L9" i="2"/>
  <c r="K9" i="2"/>
  <c r="J9" i="2"/>
  <c r="I9" i="2"/>
  <c r="P8" i="2"/>
  <c r="O8" i="2"/>
  <c r="L8" i="2"/>
  <c r="K8" i="2"/>
  <c r="J8" i="2"/>
  <c r="I8" i="2"/>
  <c r="P7" i="2"/>
  <c r="O7" i="2"/>
  <c r="L7" i="2"/>
  <c r="K7" i="2"/>
  <c r="J7" i="2"/>
  <c r="I7" i="2"/>
  <c r="P6" i="2"/>
  <c r="O6" i="2"/>
  <c r="L6" i="2"/>
  <c r="K6" i="2"/>
  <c r="J6" i="2"/>
  <c r="I6" i="2"/>
  <c r="P5" i="2"/>
  <c r="O5" i="2"/>
  <c r="L5" i="2"/>
  <c r="K5" i="2"/>
  <c r="J5" i="2"/>
  <c r="I5" i="2"/>
  <c r="P4" i="2"/>
  <c r="O4" i="2"/>
  <c r="L4" i="2"/>
  <c r="K4" i="2"/>
  <c r="J4" i="2"/>
  <c r="I4" i="2"/>
  <c r="P3" i="2"/>
  <c r="O3" i="2"/>
  <c r="L3" i="2"/>
  <c r="K3" i="2"/>
  <c r="J3" i="2"/>
  <c r="I3" i="2"/>
  <c r="P2" i="2"/>
  <c r="O2" i="2"/>
  <c r="L2" i="2"/>
  <c r="K2" i="2"/>
  <c r="J2" i="2"/>
  <c r="I2" i="2"/>
  <c r="P31" i="1"/>
  <c r="O31" i="1"/>
  <c r="L31" i="1"/>
  <c r="K31" i="1"/>
  <c r="J31" i="1"/>
  <c r="I31" i="1"/>
  <c r="P85" i="1"/>
  <c r="O85" i="1"/>
  <c r="L85" i="1"/>
  <c r="K85" i="1"/>
  <c r="J85" i="1"/>
  <c r="I85" i="1"/>
  <c r="P84" i="1"/>
  <c r="O84" i="1"/>
  <c r="L84" i="1"/>
  <c r="K84" i="1"/>
  <c r="J84" i="1"/>
  <c r="I84" i="1"/>
  <c r="P52" i="1"/>
  <c r="O52" i="1"/>
  <c r="L52" i="1"/>
  <c r="K52" i="1"/>
  <c r="J52" i="1"/>
  <c r="I52" i="1"/>
  <c r="P51" i="1"/>
  <c r="O51" i="1"/>
  <c r="L51" i="1"/>
  <c r="K51" i="1"/>
  <c r="J51" i="1"/>
  <c r="I51" i="1"/>
  <c r="P50" i="1"/>
  <c r="O50" i="1"/>
  <c r="L50" i="1"/>
  <c r="K50" i="1"/>
  <c r="J50" i="1"/>
  <c r="I50" i="1"/>
  <c r="P49" i="1"/>
  <c r="O49" i="1"/>
  <c r="L49" i="1"/>
  <c r="K49" i="1"/>
  <c r="J49" i="1"/>
  <c r="I49" i="1"/>
  <c r="P48" i="1"/>
  <c r="O48" i="1"/>
  <c r="L48" i="1"/>
  <c r="K48" i="1"/>
  <c r="J48" i="1"/>
  <c r="I48" i="1"/>
  <c r="P47" i="1"/>
  <c r="O47" i="1"/>
  <c r="L47" i="1"/>
  <c r="K47" i="1"/>
  <c r="J47" i="1"/>
  <c r="I47" i="1"/>
  <c r="P46" i="1"/>
  <c r="O46" i="1"/>
  <c r="L46" i="1"/>
  <c r="K46" i="1"/>
  <c r="J46" i="1"/>
  <c r="I46" i="1"/>
  <c r="P45" i="1"/>
  <c r="O45" i="1"/>
  <c r="L45" i="1"/>
  <c r="K45" i="1"/>
  <c r="J45" i="1"/>
  <c r="I45" i="1"/>
  <c r="P44" i="1"/>
  <c r="O44" i="1"/>
  <c r="L44" i="1"/>
  <c r="K44" i="1"/>
  <c r="J44" i="1"/>
  <c r="I44" i="1"/>
  <c r="P40" i="1"/>
  <c r="O40" i="1"/>
  <c r="L40" i="1"/>
  <c r="K40" i="1"/>
  <c r="J40" i="1"/>
  <c r="I40" i="1"/>
  <c r="P39" i="1"/>
  <c r="O39" i="1"/>
  <c r="L39" i="1"/>
  <c r="K39" i="1"/>
  <c r="J39" i="1"/>
  <c r="I39" i="1"/>
  <c r="P38" i="1"/>
  <c r="O38" i="1"/>
  <c r="L38" i="1"/>
  <c r="K38" i="1"/>
  <c r="J38" i="1"/>
  <c r="I38" i="1"/>
  <c r="P37" i="1"/>
  <c r="O37" i="1"/>
  <c r="L37" i="1"/>
  <c r="K37" i="1"/>
  <c r="J37" i="1"/>
  <c r="I37" i="1"/>
  <c r="P36" i="1"/>
  <c r="O36" i="1"/>
  <c r="L36" i="1"/>
  <c r="K36" i="1"/>
  <c r="J36" i="1"/>
  <c r="I36" i="1"/>
  <c r="P35" i="1"/>
  <c r="O35" i="1"/>
  <c r="L35" i="1"/>
  <c r="K35" i="1"/>
  <c r="J35" i="1"/>
  <c r="I35" i="1"/>
  <c r="P34" i="1"/>
  <c r="O34" i="1"/>
  <c r="L34" i="1"/>
  <c r="K34" i="1"/>
  <c r="J34" i="1"/>
  <c r="I34" i="1"/>
  <c r="P33" i="1"/>
  <c r="O33" i="1"/>
  <c r="L33" i="1"/>
  <c r="K33" i="1"/>
  <c r="J33" i="1"/>
  <c r="I33" i="1"/>
  <c r="P32" i="1"/>
  <c r="O32" i="1"/>
  <c r="L32" i="1"/>
  <c r="K32" i="1"/>
  <c r="J32" i="1"/>
  <c r="I32" i="1"/>
  <c r="P30" i="1"/>
  <c r="O30" i="1"/>
  <c r="L30" i="1"/>
  <c r="K30" i="1"/>
  <c r="J30" i="1"/>
  <c r="I30" i="1"/>
  <c r="P29" i="1"/>
  <c r="O29" i="1"/>
  <c r="L29" i="1"/>
  <c r="K29" i="1"/>
  <c r="J29" i="1"/>
  <c r="I29" i="1"/>
  <c r="P28" i="1"/>
  <c r="O28" i="1"/>
  <c r="L28" i="1"/>
  <c r="K28" i="1"/>
  <c r="J28" i="1"/>
  <c r="I28" i="1"/>
  <c r="P27" i="1"/>
  <c r="O27" i="1"/>
  <c r="L27" i="1"/>
  <c r="K27" i="1"/>
  <c r="J27" i="1"/>
  <c r="I27" i="1"/>
  <c r="P26" i="1"/>
  <c r="O26" i="1"/>
  <c r="L26" i="1"/>
  <c r="K26" i="1"/>
  <c r="J26" i="1"/>
  <c r="I26" i="1"/>
  <c r="P25" i="1"/>
  <c r="O25" i="1"/>
  <c r="L25" i="1"/>
  <c r="K25" i="1"/>
  <c r="J25" i="1"/>
  <c r="I25" i="1"/>
  <c r="P24" i="1"/>
  <c r="O24" i="1"/>
  <c r="L24" i="1"/>
  <c r="K24" i="1"/>
  <c r="J24" i="1"/>
  <c r="I24" i="1"/>
  <c r="P23" i="1"/>
  <c r="O23" i="1"/>
  <c r="L23" i="1"/>
  <c r="K23" i="1"/>
  <c r="J23" i="1"/>
  <c r="I23" i="1"/>
  <c r="P22" i="1"/>
  <c r="O22" i="1"/>
  <c r="L22" i="1"/>
  <c r="K22" i="1"/>
  <c r="J22" i="1"/>
  <c r="I22" i="1"/>
  <c r="P21" i="1"/>
  <c r="O21" i="1"/>
  <c r="L21" i="1"/>
  <c r="K21" i="1"/>
  <c r="J21" i="1"/>
  <c r="I21" i="1"/>
  <c r="P20" i="1"/>
  <c r="O20" i="1"/>
  <c r="L20" i="1"/>
  <c r="K20" i="1"/>
  <c r="J20" i="1"/>
  <c r="I20" i="1"/>
  <c r="P19" i="1"/>
  <c r="O19" i="1"/>
  <c r="L19" i="1"/>
  <c r="K19" i="1"/>
  <c r="J19" i="1"/>
  <c r="I19" i="1"/>
  <c r="P18" i="1"/>
  <c r="O18" i="1"/>
  <c r="L18" i="1"/>
  <c r="K18" i="1"/>
  <c r="J18" i="1"/>
  <c r="I18" i="1"/>
  <c r="P17" i="1"/>
  <c r="O17" i="1"/>
  <c r="L17" i="1"/>
  <c r="K17" i="1"/>
  <c r="J17" i="1"/>
  <c r="I17" i="1"/>
  <c r="P16" i="1"/>
  <c r="O16" i="1"/>
  <c r="L16" i="1"/>
  <c r="K16" i="1"/>
  <c r="J16" i="1"/>
  <c r="I16" i="1"/>
  <c r="P15" i="1"/>
  <c r="O15" i="1"/>
  <c r="L15" i="1"/>
  <c r="K15" i="1"/>
  <c r="J15" i="1"/>
  <c r="I15" i="1"/>
  <c r="P14" i="1"/>
  <c r="O14" i="1"/>
  <c r="L14" i="1"/>
  <c r="K14" i="1"/>
  <c r="J14" i="1"/>
  <c r="I14" i="1"/>
  <c r="P13" i="1"/>
  <c r="O13" i="1"/>
  <c r="L13" i="1"/>
  <c r="K13" i="1"/>
  <c r="J13" i="1"/>
  <c r="I13" i="1"/>
  <c r="P12" i="1"/>
  <c r="O12" i="1"/>
  <c r="L12" i="1"/>
  <c r="K12" i="1"/>
  <c r="J12" i="1"/>
  <c r="I12" i="1"/>
  <c r="P11" i="1"/>
  <c r="O11" i="1"/>
  <c r="L11" i="1"/>
  <c r="K11" i="1"/>
  <c r="J11" i="1"/>
  <c r="I11" i="1"/>
  <c r="P10" i="1"/>
  <c r="O10" i="1"/>
  <c r="L10" i="1"/>
  <c r="K10" i="1"/>
  <c r="J10" i="1"/>
  <c r="I10" i="1"/>
  <c r="P6" i="1"/>
  <c r="O6" i="1"/>
  <c r="L6" i="1"/>
  <c r="K6" i="1"/>
  <c r="J6" i="1"/>
  <c r="I6" i="1"/>
  <c r="P5" i="1"/>
  <c r="O5" i="1"/>
  <c r="L5" i="1"/>
  <c r="K5" i="1"/>
  <c r="J5" i="1"/>
  <c r="I5" i="1"/>
  <c r="P4" i="1"/>
  <c r="O4" i="1"/>
  <c r="L4" i="1"/>
  <c r="K4" i="1"/>
  <c r="J4" i="1"/>
  <c r="I4" i="1"/>
  <c r="P3" i="1"/>
  <c r="O3" i="1"/>
  <c r="L3" i="1"/>
  <c r="K3" i="1"/>
  <c r="J3" i="1"/>
  <c r="I3" i="1"/>
  <c r="I2" i="1"/>
  <c r="P2" i="1"/>
  <c r="O2" i="1"/>
  <c r="L2" i="1"/>
  <c r="K2" i="1"/>
  <c r="J2" i="1"/>
  <c r="M3" i="1" l="1"/>
  <c r="M10" i="1"/>
  <c r="M24" i="1"/>
  <c r="M26" i="1"/>
  <c r="M30" i="1"/>
  <c r="M33" i="1"/>
  <c r="M44" i="1"/>
  <c r="M46" i="1"/>
  <c r="M48" i="1"/>
  <c r="M50" i="1"/>
  <c r="M52" i="1"/>
  <c r="M85" i="1"/>
  <c r="M2" i="2"/>
  <c r="M4" i="2"/>
  <c r="M10" i="2"/>
  <c r="M15" i="2"/>
  <c r="M19" i="2"/>
  <c r="M21" i="2"/>
  <c r="M23" i="2"/>
  <c r="M24" i="2"/>
  <c r="M3" i="2"/>
  <c r="M5" i="2"/>
  <c r="M7" i="2"/>
  <c r="M9" i="2"/>
  <c r="M11" i="2"/>
  <c r="M16" i="2"/>
  <c r="M20" i="2"/>
  <c r="M22" i="2"/>
  <c r="M8" i="2"/>
  <c r="M6" i="2"/>
  <c r="M39" i="1"/>
  <c r="M37" i="1"/>
  <c r="M35" i="1"/>
  <c r="M28" i="1"/>
  <c r="M22" i="1"/>
  <c r="M20" i="1"/>
  <c r="M18" i="1"/>
  <c r="M16" i="1"/>
  <c r="M14" i="1"/>
  <c r="M12" i="1"/>
  <c r="M5" i="1"/>
  <c r="M31" i="1"/>
  <c r="M4" i="1"/>
  <c r="M6" i="1"/>
  <c r="M11" i="1"/>
  <c r="M13" i="1"/>
  <c r="M15" i="1"/>
  <c r="M17" i="1"/>
  <c r="M19" i="1"/>
  <c r="M21" i="1"/>
  <c r="M23" i="1"/>
  <c r="M25" i="1"/>
  <c r="M27" i="1"/>
  <c r="M29" i="1"/>
  <c r="M32" i="1"/>
  <c r="M34" i="1"/>
  <c r="M36" i="1"/>
  <c r="M38" i="1"/>
  <c r="M40" i="1"/>
  <c r="M45" i="1"/>
  <c r="M47" i="1"/>
  <c r="M49" i="1"/>
  <c r="M51" i="1"/>
  <c r="M84" i="1"/>
  <c r="M2" i="1"/>
</calcChain>
</file>

<file path=xl/sharedStrings.xml><?xml version="1.0" encoding="utf-8"?>
<sst xmlns="http://schemas.openxmlformats.org/spreadsheetml/2006/main" count="721" uniqueCount="405">
  <si>
    <t>TP1-1</t>
  </si>
  <si>
    <t>TP1-2</t>
  </si>
  <si>
    <t>TP1-3</t>
  </si>
  <si>
    <t>TP1-4</t>
  </si>
  <si>
    <t>TP1-5</t>
  </si>
  <si>
    <t>TP1-6</t>
  </si>
  <si>
    <t>TP1-7</t>
  </si>
  <si>
    <t>TP1-8</t>
  </si>
  <si>
    <t>TP1-9</t>
  </si>
  <si>
    <t>TP1-10</t>
  </si>
  <si>
    <t>TP1-11</t>
  </si>
  <si>
    <t>TP1-12</t>
  </si>
  <si>
    <t>TP1-13</t>
  </si>
  <si>
    <t>TP1-14</t>
  </si>
  <si>
    <t>TP1-15</t>
  </si>
  <si>
    <t>TP1-16</t>
  </si>
  <si>
    <t>TP1-17</t>
  </si>
  <si>
    <t>TP1-18</t>
  </si>
  <si>
    <t>TP1-19</t>
  </si>
  <si>
    <t>TP1-20</t>
  </si>
  <si>
    <t>TP1-21</t>
  </si>
  <si>
    <t>TP1-22</t>
  </si>
  <si>
    <t>TP1-23</t>
  </si>
  <si>
    <t>TP1-24</t>
  </si>
  <si>
    <t>TP1-25</t>
  </si>
  <si>
    <t>TP1-26</t>
  </si>
  <si>
    <t>TP1-27</t>
  </si>
  <si>
    <t>TP1-28</t>
  </si>
  <si>
    <t>TP1-29</t>
  </si>
  <si>
    <t>TP1-30</t>
  </si>
  <si>
    <t>GG/ FT with Baseplate, GG S/N P686625, FT S/N 600530</t>
  </si>
  <si>
    <t>GG/ FT with Baseplate, GG S/N P686626, FT S/N 600528</t>
  </si>
  <si>
    <t>Inlet Filter House</t>
  </si>
  <si>
    <t>Inlet Filter Silencer Stack</t>
  </si>
  <si>
    <t>GG/ FT Enclosure</t>
  </si>
  <si>
    <t>Switchgear Enclosure</t>
  </si>
  <si>
    <t>Control House</t>
  </si>
  <si>
    <t>Generator Exhaust Hood</t>
  </si>
  <si>
    <t>Generator Exhaust Stack</t>
  </si>
  <si>
    <t>Generator Enclosure Top Section</t>
  </si>
  <si>
    <t>Generator Enclosure Side Section</t>
  </si>
  <si>
    <t>Fuel Forwarding Skid</t>
  </si>
  <si>
    <t>Generator Lube Oil Skid</t>
  </si>
  <si>
    <t>Nelson Winslow Fuel Filter</t>
  </si>
  <si>
    <t>Enclosure Exhaust Stack (Bottom Section)</t>
  </si>
  <si>
    <t>Enclosure Exhaust Stack (Center Section)</t>
  </si>
  <si>
    <t>Enclosure Exhaust Stack (Upper Section)</t>
  </si>
  <si>
    <t>Generator Enclosure (Wall Section)</t>
  </si>
  <si>
    <t>TP2-1</t>
  </si>
  <si>
    <t>TP2-2</t>
  </si>
  <si>
    <t>TP2-3</t>
  </si>
  <si>
    <t>TP2-4</t>
  </si>
  <si>
    <t>TP2-5</t>
  </si>
  <si>
    <t>TP2-6</t>
  </si>
  <si>
    <t>TP2-7</t>
  </si>
  <si>
    <t>GG/ FT with Baseplate, GG S/N P686655, FT S/N 600425</t>
  </si>
  <si>
    <t>GG/ FT with Baseplate, GG S/N P686663, FT S/N 600496</t>
  </si>
  <si>
    <t>Start Package (Tank &amp; Compressor)</t>
  </si>
  <si>
    <t>Start Package (Compressor House)</t>
  </si>
  <si>
    <t>Start Package Air Tank</t>
  </si>
  <si>
    <t>TP1-31</t>
  </si>
  <si>
    <t>TP1-32</t>
  </si>
  <si>
    <t>TP2-8</t>
  </si>
  <si>
    <t>TP2-9</t>
  </si>
  <si>
    <t>TP1-33</t>
  </si>
  <si>
    <t>TP1-34</t>
  </si>
  <si>
    <t>TP1-35</t>
  </si>
  <si>
    <t>TP1-36</t>
  </si>
  <si>
    <t>TP1-37</t>
  </si>
  <si>
    <t>TP1-38</t>
  </si>
  <si>
    <t>TP1-39</t>
  </si>
  <si>
    <t>Exhaust Stack Support Columns (8 Each)</t>
  </si>
  <si>
    <t>TP2-10</t>
  </si>
  <si>
    <t>TP2-11</t>
  </si>
  <si>
    <t>TP2-12</t>
  </si>
  <si>
    <t>Generator Soleplates (1 Set)</t>
  </si>
  <si>
    <t>Battery Bank (20 Cells)</t>
  </si>
  <si>
    <t>Bellmouth &amp; Miscellaneous Hardware (See Attached List)</t>
  </si>
  <si>
    <t>Generator Lube Oil Piping</t>
  </si>
  <si>
    <t>Generator Bus Duct</t>
  </si>
  <si>
    <t>TP1-40</t>
  </si>
  <si>
    <t>TP1-41</t>
  </si>
  <si>
    <t>TP1-42</t>
  </si>
  <si>
    <t>TP1-43</t>
  </si>
  <si>
    <t>TP1-44</t>
  </si>
  <si>
    <t>TP1-45</t>
  </si>
  <si>
    <t>TP1-46</t>
  </si>
  <si>
    <t>Bleed Valve Ducts</t>
  </si>
  <si>
    <t>TP2-13</t>
  </si>
  <si>
    <t>TP2-14</t>
  </si>
  <si>
    <t>TP2-15</t>
  </si>
  <si>
    <t>TP2-16</t>
  </si>
  <si>
    <t>TP2-17</t>
  </si>
  <si>
    <t>TP2-18</t>
  </si>
  <si>
    <t>TP2-19</t>
  </si>
  <si>
    <t>Generator Coupling Guards</t>
  </si>
  <si>
    <t>Generator Main Breaker</t>
  </si>
  <si>
    <t xml:space="preserve"> </t>
  </si>
  <si>
    <t>QTY</t>
  </si>
  <si>
    <t>Length 
(inches)</t>
  </si>
  <si>
    <t>Width
(inches)</t>
  </si>
  <si>
    <t>Height
(inches)</t>
  </si>
  <si>
    <t>Cubic
Feet</t>
  </si>
  <si>
    <t>Length 
(meters)</t>
  </si>
  <si>
    <t>Width
(meters)</t>
  </si>
  <si>
    <t>Height
(meters)</t>
  </si>
  <si>
    <t>CUBIC METERS
(cbm)</t>
  </si>
  <si>
    <t>WEIGHT
(lbs)</t>
  </si>
  <si>
    <t>WEIGHT
(kgs)</t>
  </si>
  <si>
    <t>WEIGHT 
(mt)</t>
  </si>
  <si>
    <t>PES METAL TAG NUMBER</t>
  </si>
  <si>
    <t>TP-2 Item &amp; Photo Number</t>
  </si>
  <si>
    <t xml:space="preserve">Lube Oil Cooler Hoods - 1 of 4 </t>
  </si>
  <si>
    <t xml:space="preserve">Cable Connection Panel Hoods 1 of 2 </t>
  </si>
  <si>
    <t>PES-1009</t>
  </si>
  <si>
    <t>PES-1010</t>
  </si>
  <si>
    <t>PES-1011</t>
  </si>
  <si>
    <t>PES-1012</t>
  </si>
  <si>
    <t>PES-1013</t>
  </si>
  <si>
    <t>PES-1014</t>
  </si>
  <si>
    <t>PES-1015</t>
  </si>
  <si>
    <t>PES-1016</t>
  </si>
  <si>
    <t>PES-1017</t>
  </si>
  <si>
    <t>PES-1018</t>
  </si>
  <si>
    <t>PES-1019</t>
  </si>
  <si>
    <t xml:space="preserve">TP-1 Item  </t>
  </si>
  <si>
    <t>PES-1001</t>
  </si>
  <si>
    <t>PES-1002</t>
  </si>
  <si>
    <t>PES-1003</t>
  </si>
  <si>
    <t>PES-1004</t>
  </si>
  <si>
    <t>PES-1005</t>
  </si>
  <si>
    <t>PES-1006</t>
  </si>
  <si>
    <t>PES-1007</t>
  </si>
  <si>
    <t>PES-1008</t>
  </si>
  <si>
    <t>Crating Instructions</t>
  </si>
  <si>
    <t>Crate</t>
  </si>
  <si>
    <t>Lube Oil Cooler Hoods - 2 of 4</t>
  </si>
  <si>
    <t>Lube Oil Cooler Hoods - 3 of 4</t>
  </si>
  <si>
    <t xml:space="preserve">Lube Oil Cooler Hoods - 4 of 4 </t>
  </si>
  <si>
    <t>Skidded and  Boxed</t>
  </si>
  <si>
    <t>Needs skid, cover glass and hood covers, shrink wrap</t>
  </si>
  <si>
    <t>Weld inside beams</t>
  </si>
  <si>
    <t>Shrink wrap</t>
  </si>
  <si>
    <t>Cover hole on roof; shrink wrap, remove lift eye</t>
  </si>
  <si>
    <t>Skid</t>
  </si>
  <si>
    <t>Skid and covered</t>
  </si>
  <si>
    <t>Skid and box</t>
  </si>
  <si>
    <t>PES-1020</t>
  </si>
  <si>
    <t>PES-1021</t>
  </si>
  <si>
    <t>PES-1022</t>
  </si>
  <si>
    <t>PES-1023</t>
  </si>
  <si>
    <t>PES-1024</t>
  </si>
  <si>
    <t>PES-1025</t>
  </si>
  <si>
    <t>PES-1026</t>
  </si>
  <si>
    <t>PES-1027</t>
  </si>
  <si>
    <t>PES-1028</t>
  </si>
  <si>
    <t>PES-1029</t>
  </si>
  <si>
    <t>PES-1030</t>
  </si>
  <si>
    <t>PES-1031</t>
  </si>
  <si>
    <t>PES-1032</t>
  </si>
  <si>
    <t>PES-1033</t>
  </si>
  <si>
    <t>PES-1034</t>
  </si>
  <si>
    <t>PES-1035</t>
  </si>
  <si>
    <t>Boxed and crated</t>
  </si>
  <si>
    <t>PES-1041</t>
  </si>
  <si>
    <t>Shipping Instructions</t>
  </si>
  <si>
    <t>PES-2001</t>
  </si>
  <si>
    <t>PES-2002</t>
  </si>
  <si>
    <t>PES-2003</t>
  </si>
  <si>
    <t>PES-2004</t>
  </si>
  <si>
    <t>PES-2005</t>
  </si>
  <si>
    <t>PES-2006</t>
  </si>
  <si>
    <t>PES-2007</t>
  </si>
  <si>
    <t>PES-2008</t>
  </si>
  <si>
    <t>PES-2009</t>
  </si>
  <si>
    <t>PES-2010</t>
  </si>
  <si>
    <t>PES-2014</t>
  </si>
  <si>
    <t>PES-2015</t>
  </si>
  <si>
    <t>Air Filters  Hardware and Gaskets</t>
  </si>
  <si>
    <t xml:space="preserve">GG &amp; FT Lube Oil Cooler Assemblies </t>
  </si>
  <si>
    <t>PES 10-1418 METAL TAG NUMBER</t>
  </si>
  <si>
    <t>GG/FT Enclosure</t>
  </si>
  <si>
    <t>Lube Oil Cooler Hoods (4 each)</t>
  </si>
  <si>
    <t>Enclsoure Exhaust Stack ( Bottom Section)</t>
  </si>
  <si>
    <t>Bleed Valve Ducts, Upper (2 each)</t>
  </si>
  <si>
    <t>Generator Enclosure Side  Section</t>
  </si>
  <si>
    <t>Ca ble Connection panel Hoods (2 each)</t>
  </si>
  <si>
    <t>Close ends, box glass and top</t>
  </si>
  <si>
    <t>Small box hardware w/strainer</t>
  </si>
  <si>
    <t>PES-2047</t>
  </si>
  <si>
    <t>PES-2048</t>
  </si>
  <si>
    <t>PES-2049</t>
  </si>
  <si>
    <t xml:space="preserve">Start Package  </t>
  </si>
  <si>
    <t>Wall cross brace; boxed</t>
  </si>
  <si>
    <t>Skid, plywood top, shrink wrap</t>
  </si>
  <si>
    <t>Needs a skid and box or plywood on top covered</t>
  </si>
  <si>
    <t>Enclosure with plywood and banding; shrink wrap</t>
  </si>
  <si>
    <t>PES-1043</t>
  </si>
  <si>
    <t>PES-1044</t>
  </si>
  <si>
    <t>PES-1045</t>
  </si>
  <si>
    <t>Needs skid, box plywood on top</t>
  </si>
  <si>
    <t xml:space="preserve">Skid and boxed </t>
  </si>
  <si>
    <t xml:space="preserve">Fuel Forwarding Skid  </t>
  </si>
  <si>
    <t xml:space="preserve">Cable Connection Panel Hoods 2 of 2 </t>
  </si>
  <si>
    <t>skid and box</t>
  </si>
  <si>
    <t>PES-1140</t>
  </si>
  <si>
    <t>PES-1141</t>
  </si>
  <si>
    <t>PES-1142</t>
  </si>
  <si>
    <t xml:space="preserve">                 </t>
  </si>
  <si>
    <t xml:space="preserve">GG &amp; FT Lube Oil Cooler Fans  </t>
  </si>
  <si>
    <t xml:space="preserve">GG &amp; FT Lube Oil Cooler Fans </t>
  </si>
  <si>
    <t xml:space="preserve">Box and box separately from TP1 Coupling Guards </t>
  </si>
  <si>
    <t>Skid, boxed</t>
  </si>
  <si>
    <t xml:space="preserve">8 Pallets </t>
  </si>
  <si>
    <t xml:space="preserve">Box and box separately from TP2 Coupling Guards </t>
  </si>
  <si>
    <r>
      <t xml:space="preserve">Enclosure Exhaust Stack (Bottom Section) * Location:  </t>
    </r>
    <r>
      <rPr>
        <sz val="10"/>
        <color rgb="FFFF0000"/>
        <rFont val="Arial"/>
        <family val="2"/>
      </rPr>
      <t>Hangar 13</t>
    </r>
  </si>
  <si>
    <r>
      <t xml:space="preserve">Enclosure Exhaust Stack (Center Section) * Location:  </t>
    </r>
    <r>
      <rPr>
        <sz val="10"/>
        <color rgb="FFFF0000"/>
        <rFont val="Arial"/>
        <family val="2"/>
      </rPr>
      <t>Hangar 13</t>
    </r>
  </si>
  <si>
    <t>Fuel Filters - Spares</t>
  </si>
  <si>
    <t>Bleed Valve Ducts - NO PARTS AT THIS LOCATION</t>
  </si>
  <si>
    <t>Interconnect Cables - NO PARTS AT THIS LOCATION</t>
  </si>
  <si>
    <t>291 Longczak Drive, Hangar 15, Chicopee, MA  01022 -  PRATT &amp; WHITNEY TWIN PACK TP-1 - Description</t>
  </si>
  <si>
    <t>291 Longczak Drive, Hangar 15, Chicopee, MA  01022 -  PRATT &amp; WHITNEY TWIN PACK TP-2 - Description</t>
  </si>
  <si>
    <t>TP-1 Item &amp; Photo Number</t>
  </si>
  <si>
    <t>1 set of Engine and Generator &amp; Gaskets for TP-2</t>
  </si>
  <si>
    <t>PES-2018</t>
  </si>
  <si>
    <t xml:space="preserve">168' - R1 Enclosure to Base Gasket (Note:  Spare Roll Included) </t>
  </si>
  <si>
    <t>20' - Item R2 Enclosure to Base Gasket</t>
  </si>
  <si>
    <t xml:space="preserve">40' - Item R3 - Enclosure to Base Gasket </t>
  </si>
  <si>
    <t>PES-2145</t>
  </si>
  <si>
    <t>PES-2146</t>
  </si>
  <si>
    <t>PES-2016</t>
  </si>
  <si>
    <t>PES-2011</t>
  </si>
  <si>
    <t>PES-2012</t>
  </si>
  <si>
    <t>PES-2013</t>
  </si>
  <si>
    <t>PES-1037</t>
  </si>
  <si>
    <t>PES-1042</t>
  </si>
  <si>
    <t xml:space="preserve">NO INFORMATION </t>
  </si>
  <si>
    <t>TP1 &amp; TP2-0</t>
  </si>
  <si>
    <t>PES-2144</t>
  </si>
  <si>
    <t>1 Set of Air Pac &amp; Control House Hardware &amp; Gaskets</t>
  </si>
  <si>
    <t>2 Rolls CCNR 1/4" x 3/4" x 25' TP1 Air Pac Doors</t>
  </si>
  <si>
    <t>3 Rolls CCNR 1/4" x 3" x 25' TP-1 Switch Gear</t>
  </si>
  <si>
    <t>2 Rolls CCNR 1/4" x 3/4" x 25' TP-2 Air Pac Doors</t>
  </si>
  <si>
    <t>20' - Item R4 Gen Encl to Base Gasket</t>
  </si>
  <si>
    <t>20' - Item R5 Gen Encl to Base Gasket</t>
  </si>
  <si>
    <t>225 - Item# AA Bolt 1/2 - 13 x 1" SS</t>
  </si>
  <si>
    <t>225 - Item# BB Lockwasher 1/2" SS</t>
  </si>
  <si>
    <t xml:space="preserve">115 - Item# CC Bolt 1-8 x 3" </t>
  </si>
  <si>
    <t>115 - Item# DD Washer 1" SS</t>
  </si>
  <si>
    <t>38 - Item# EE Bolt 3/8 - 16 x 1" SS</t>
  </si>
  <si>
    <t>38 - Item# FF Lockwasher 3/8" SS</t>
  </si>
  <si>
    <t>45 - Item #GG Nut 3/4 - 10</t>
  </si>
  <si>
    <t>45 - Item # HH Washer 3/4"</t>
  </si>
  <si>
    <t>228 - Item# JJ Self Tapping Screw 1/4 - 20 x 3/4" SS</t>
  </si>
  <si>
    <t>8 - Item# TP2-A Caulking Compound</t>
  </si>
  <si>
    <t xml:space="preserve">12 - Item# KK Bevel Washer 3/4" </t>
  </si>
  <si>
    <t>1 Roll - Item# TP2-B Fiberglass Wool</t>
  </si>
  <si>
    <t>18 - Item# MM Jam Nut 1-8</t>
  </si>
  <si>
    <t>18 - Item# NN Hex Nut 1-8</t>
  </si>
  <si>
    <t>36 - Item# PP Washer 1"</t>
  </si>
  <si>
    <t>18 - Item# RR Bolt 3/4 - 10 x 1" SS</t>
  </si>
  <si>
    <t>18 - Item# SS Washer 3/4" SS</t>
  </si>
  <si>
    <t>40' - Item# G-2 High Temp Gasket Enclosure to Lower Stack</t>
  </si>
  <si>
    <t xml:space="preserve">40' - Item# G-1 High Temp Gasket Enclosure to Lower Stack </t>
  </si>
  <si>
    <t>180' Item# G-3 High Temp Bolt Hole Tape 2nd &amp; 3rd Stack</t>
  </si>
  <si>
    <t>Item# TT Bolt 5/8 - 11 x2 1/2" SS</t>
  </si>
  <si>
    <t>Item# UU Lockwasher 5/8" SS</t>
  </si>
  <si>
    <t>Item# VV Bolt 1-8 x 1 1/2" SS</t>
  </si>
  <si>
    <t>Item# WW Bolt 21 1/2-6 x 2" SS</t>
  </si>
  <si>
    <t>Item# ZZ Washer 1 1/2" SS</t>
  </si>
  <si>
    <t>Item# AAA Bolt 1/2 - 13 x 1 3/4"</t>
  </si>
  <si>
    <t xml:space="preserve">70 - Item#  BBB Washer 1/2" </t>
  </si>
  <si>
    <t>46 - Item# DDD Nut 1/2-13 SS</t>
  </si>
  <si>
    <t>46 - Item# FFF Bevel Washer 1/2"</t>
  </si>
  <si>
    <t>125 - Item# GGG Washer 3/8"</t>
  </si>
  <si>
    <t>125 - Item# HHH Bolt 3/8" - 16 x 1"</t>
  </si>
  <si>
    <t>4 - Item# JJJ Bolt 3/4 - 10 x 2"</t>
  </si>
  <si>
    <t>4 - Item# KKK Washer 3/4"</t>
  </si>
  <si>
    <t>3 Rolls 70' - Item# TP2-C Engine &amp; Generator Door Gasket</t>
  </si>
  <si>
    <t>5 Rolls 120' Item# TP2-D Engine &amp; Generator Door Gasket</t>
  </si>
  <si>
    <t>2 Rolls 50' - Item# TP2-E Generator Firewall Gasket</t>
  </si>
  <si>
    <t>2 Rolls 50' - Item# TP2-F Generator Firewall Gasket</t>
  </si>
  <si>
    <t>4 Rolls 100' - Item TF2-G GT Enclosure Roof Hatch Gasket</t>
  </si>
  <si>
    <t>6 Rolls 150' - Item# TP2-H Generator Roof &amp; Gen Stack Gasket</t>
  </si>
  <si>
    <t xml:space="preserve">6 Rolls 130' - Item# TP2-I Secondary Air Gasket </t>
  </si>
  <si>
    <t>2 Rolls 50' - Item# TP2-J Cable Cover Gasket</t>
  </si>
  <si>
    <t xml:space="preserve">1 Set - Item# TP2-L Punch Set </t>
  </si>
  <si>
    <t>PO# 65470 Line: 2 - Set of Engine &amp; Generator Enclosure Hardware &amp; Gaskets for TP-1</t>
  </si>
  <si>
    <t xml:space="preserve">168' - 22 Enclosure to Base Gasket (Note:  Spare Roll Included) </t>
  </si>
  <si>
    <t>21' - Item# 22 Enclosure to Base Gasket</t>
  </si>
  <si>
    <t>26 - Item# 25 Washer 3/8"</t>
  </si>
  <si>
    <t>378 - Item# 27 Washer 1/2" SS</t>
  </si>
  <si>
    <t>448 - Item# Washer 1/2" SS</t>
  </si>
  <si>
    <t>11 - Item# 28 Tube of Caulking Compound</t>
  </si>
  <si>
    <t>29 - Item# 29 Bolt 3/8 x 1 1/2" SS</t>
  </si>
  <si>
    <t>29 - Item# 30 Washer 3/8" SS</t>
  </si>
  <si>
    <t>12 - Item# 33 Bolt 3/8-9 x 1 1/2"</t>
  </si>
  <si>
    <t>104 - Item # 39 Nut 1/2-13 SS</t>
  </si>
  <si>
    <t>1 Roll Item# 40 Fiberglass Wool</t>
  </si>
  <si>
    <t>2 Rolls 50 FT - Item# TP-1 A Engine to Generator Encl Gasket &amp; Hardware</t>
  </si>
  <si>
    <t>43' - Item# 23 Gen Encl to Base Gasket</t>
  </si>
  <si>
    <t>24' - Item# 23 Gen Encl to Base Gasket</t>
  </si>
  <si>
    <t xml:space="preserve">2 Rolls 50' - Item# TP1-F Cable Cover Gasket </t>
  </si>
  <si>
    <t>90' - Item# TP1-G Eductor to First Exhaust Stack Gasket</t>
  </si>
  <si>
    <t>120' Item TP-1 1st Exh Stack to 2nd Exh Stack Gasket</t>
  </si>
  <si>
    <t>90' Item# TP1-H Fiber Glass Tape 1/4" x 3"</t>
  </si>
  <si>
    <t>120' - Item# TP1-J Fiber Glass Tape 1/4" x 3"</t>
  </si>
  <si>
    <t>120' - Item# TP1-K 2nd Exh Stack to Top Stack Gasket</t>
  </si>
  <si>
    <t>356 - Item# TP1-M Stack System Bolting Hardware</t>
  </si>
  <si>
    <t>712 Item# - TP1-O Stack System Bolting Hardware</t>
  </si>
  <si>
    <t>4 Rolls 100' - Item# TP-1-Q Generator Firewall Gasket</t>
  </si>
  <si>
    <t>2 Rolls 50' - Item # TP1-T Generator Encl to Gen Exhaust Gasket</t>
  </si>
  <si>
    <t xml:space="preserve">1 Punch Set </t>
  </si>
  <si>
    <t>Generator Exhaust Louver Assembly</t>
  </si>
  <si>
    <t>2 Rolls 50' - Item# TP1-R Generator Encl Roof Gasket</t>
  </si>
  <si>
    <t>3 Rolls - Item# TP1-D Gen &amp; Eng Encl Door Gasket</t>
  </si>
  <si>
    <t>5 Rolls 125' - Item# TP1-E Gen &amp; Eng Encl Door Gasket</t>
  </si>
  <si>
    <t>356 Item# TP1-N Stack System Bolting Hardware</t>
  </si>
  <si>
    <t>2 Rolls - Item# TP1-C Angle Iron Gasket</t>
  </si>
  <si>
    <t>58 - Item# CCC Bolt 1/2 - 13 -X 2 SS</t>
  </si>
  <si>
    <t>Line</t>
  </si>
  <si>
    <t>Qty</t>
  </si>
  <si>
    <t>Description</t>
  </si>
  <si>
    <t>VALVE ASSY  PRESSURIZING</t>
  </si>
  <si>
    <t>1ea LH 1ea RH (set)</t>
  </si>
  <si>
    <t>PACKING</t>
  </si>
  <si>
    <t>PUMP</t>
  </si>
  <si>
    <t>EXCITER IGNITION 125 DC</t>
  </si>
  <si>
    <t>CABLE EXCITER</t>
  </si>
  <si>
    <t xml:space="preserve">GASKET </t>
  </si>
  <si>
    <t>IGNITER PLUG</t>
  </si>
  <si>
    <t>TT7 HARNESS</t>
  </si>
  <si>
    <t xml:space="preserve">PACKING </t>
  </si>
  <si>
    <t>ACTUATOR ASSEMBLY (RIGHT)</t>
  </si>
  <si>
    <t>ACTUATOR ASSEMBLY (UPPER)</t>
  </si>
  <si>
    <t>ACTUATOR ASSEMBLY (LEFT)</t>
  </si>
  <si>
    <t>WASHER KEY</t>
  </si>
  <si>
    <t>COTTER PIN</t>
  </si>
  <si>
    <t>TT7 Thermocouple Quick</t>
  </si>
  <si>
    <t xml:space="preserve">TDI Starter w/ Flange </t>
  </si>
  <si>
    <t>COMBUSTION CHAMBER "W" #1,3,7</t>
  </si>
  <si>
    <t>COMBUSTION CHAMBER "W" #2,6,8</t>
  </si>
  <si>
    <t>COMBUSTION CHAMBER "W" #4</t>
  </si>
  <si>
    <t>COMBUSTION CHAMBER "W" #5</t>
  </si>
  <si>
    <t>STRAINER</t>
  </si>
  <si>
    <t>TRANSDUCER</t>
  </si>
  <si>
    <t>PUMP ASSY  N2</t>
  </si>
  <si>
    <t xml:space="preserve">PLATES </t>
  </si>
  <si>
    <t>SEAL</t>
  </si>
  <si>
    <t>SHIM</t>
  </si>
  <si>
    <t>VALVE ASSEMBLY</t>
  </si>
  <si>
    <t>VALVE ASSY</t>
  </si>
  <si>
    <t>RETAINER</t>
  </si>
  <si>
    <t xml:space="preserve">Filter </t>
  </si>
  <si>
    <t>GASKET</t>
  </si>
  <si>
    <t xml:space="preserve">SEAL RING </t>
  </si>
  <si>
    <t>BOLT</t>
  </si>
  <si>
    <t xml:space="preserve">RIVET </t>
  </si>
  <si>
    <t>N3 Pump</t>
  </si>
  <si>
    <t>LIQUID METERING</t>
  </si>
  <si>
    <t xml:space="preserve">FILTER ELEMENT </t>
  </si>
  <si>
    <t xml:space="preserve">FASTENER </t>
  </si>
  <si>
    <t xml:space="preserve">SEALING GASKET </t>
  </si>
  <si>
    <t xml:space="preserve">FUEL ELEMENT  </t>
  </si>
  <si>
    <t>CARTRIDGE HP 100</t>
  </si>
  <si>
    <t>FUEL ELEMENT</t>
  </si>
  <si>
    <t xml:space="preserve">GASKET FUEL </t>
  </si>
  <si>
    <t>VITEC MONITOR</t>
  </si>
  <si>
    <t>RACK POWER SUPPLY</t>
  </si>
  <si>
    <t>CONTACT INPUT MODULE</t>
  </si>
  <si>
    <t>CONTACT OUTPUT MODULE</t>
  </si>
  <si>
    <t xml:space="preserve">ANALOG INPUT MODULE </t>
  </si>
  <si>
    <t>ANALOG OUTPUT MODULE</t>
  </si>
  <si>
    <t xml:space="preserve">TEMPERATURE INPUT MODULE </t>
  </si>
  <si>
    <t xml:space="preserve">SPEED INPUT MODULE </t>
  </si>
  <si>
    <t xml:space="preserve">ETHERNET MODULE </t>
  </si>
  <si>
    <t xml:space="preserve">CONTROL NET INTERFACE MODULE </t>
  </si>
  <si>
    <t>FUSES</t>
  </si>
  <si>
    <t xml:space="preserve">GENERATOR LUBE OIL FILTER </t>
  </si>
  <si>
    <t xml:space="preserve">DRAIN TIMER SOLENOID </t>
  </si>
  <si>
    <t xml:space="preserve">AIR ASSIST REGULATOR </t>
  </si>
  <si>
    <t xml:space="preserve">CONTROL POWER TRANSFORMER </t>
  </si>
  <si>
    <t>PANEL LAMPS</t>
  </si>
  <si>
    <t xml:space="preserve">LOCK OUT RELAY COILS </t>
  </si>
  <si>
    <t xml:space="preserve">LAMPS FOR VIBRATION MONITORS </t>
  </si>
  <si>
    <t xml:space="preserve">AIR ASSIST ELEMENT </t>
  </si>
  <si>
    <t>MCC CONTACTOR NEMA 1</t>
  </si>
  <si>
    <t>MCC FUSES</t>
  </si>
  <si>
    <t xml:space="preserve">FREE TURBINE SIDE MOUNTS (2 EA) </t>
  </si>
  <si>
    <t xml:space="preserve">ENGINE  STAND LIFTING SLING ( 1EA) </t>
  </si>
  <si>
    <t xml:space="preserve">GENERATOR ROTOR REMOVAL TOOLIING </t>
  </si>
  <si>
    <t xml:space="preserve">FT SCREW JACK </t>
  </si>
  <si>
    <t xml:space="preserve">GG VIBRATION PICK UP </t>
  </si>
  <si>
    <t xml:space="preserve">LUBE OIL TEMPERTURE VALVE </t>
  </si>
  <si>
    <t xml:space="preserve">ENGINE ENCLOSURE THERMAL SENSORS </t>
  </si>
  <si>
    <t>VIBRATION (CHANNEL CARDS)</t>
  </si>
  <si>
    <t>PRESSURE TRANSDUCER -534CR-TN211</t>
  </si>
  <si>
    <t>PRESSURE TRANSDUCER -534CR-TN51</t>
  </si>
  <si>
    <t>PRESSURE TRANSDUCER -534CR-TN11</t>
  </si>
  <si>
    <t>PRESSURE TRANSDUCER -534CR-TN20</t>
  </si>
  <si>
    <t>PRESSURE TRANSDUCER -534CR-TN210</t>
  </si>
  <si>
    <t>PRESSURE TRANSDUCER -534CR-TN2X</t>
  </si>
  <si>
    <t>PRESSURE TRANSDUCER -56AG-JX216</t>
  </si>
  <si>
    <t xml:space="preserve">HEAT DETECTOR </t>
  </si>
  <si>
    <t>PRATT &amp; WHITNEY TWIN PACK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</si>
</sst>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ill="1"/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wrapText="1"/>
    </xf>
    <xf numFmtId="0" fontId="5" fillId="0" borderId="0" xfId="0" applyFont="1"/>
    <xf numFmtId="0" fontId="5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1" fontId="4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right" wrapText="1"/>
    </xf>
    <xf numFmtId="1" fontId="0" fillId="0" borderId="1" xfId="0" applyNumberFormat="1" applyFill="1" applyBorder="1"/>
    <xf numFmtId="0" fontId="0" fillId="0" borderId="0" xfId="0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0" fillId="0" borderId="1" xfId="0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0" fontId="8" fillId="0" borderId="1" xfId="0" applyFon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3" xfId="0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85"/>
  <sheetViews>
    <sheetView tabSelected="1" workbookViewId="0">
      <selection sqref="A1:P1"/>
    </sheetView>
  </sheetViews>
  <sheetFormatPr defaultRowHeight="12.75" x14ac:dyDescent="0.2"/>
  <cols>
    <col min="1" max="1" width="21.7109375" style="9" customWidth="1"/>
    <col min="2" max="2" width="18.28515625" style="9" customWidth="1"/>
    <col min="3" max="3" width="60.7109375" style="9" customWidth="1"/>
    <col min="4" max="4" width="4.7109375" style="6" bestFit="1" customWidth="1"/>
    <col min="5" max="5" width="21.140625" style="19" customWidth="1"/>
    <col min="6" max="9" width="8" style="6" bestFit="1" customWidth="1"/>
    <col min="10" max="12" width="8.28515625" style="6" bestFit="1" customWidth="1"/>
    <col min="13" max="13" width="8.5703125" style="6" bestFit="1" customWidth="1"/>
    <col min="14" max="14" width="8.42578125" style="32" bestFit="1" customWidth="1"/>
    <col min="15" max="15" width="12" style="6" bestFit="1" customWidth="1"/>
    <col min="16" max="16" width="8.42578125" style="6" bestFit="1" customWidth="1"/>
    <col min="17" max="17" width="9.140625" style="9"/>
  </cols>
  <sheetData>
    <row r="1" spans="1:17" s="1" customFormat="1" ht="38.25" x14ac:dyDescent="0.2">
      <c r="A1" s="45" t="s">
        <v>222</v>
      </c>
      <c r="B1" s="46" t="s">
        <v>180</v>
      </c>
      <c r="C1" s="45" t="s">
        <v>220</v>
      </c>
      <c r="D1" s="47" t="s">
        <v>98</v>
      </c>
      <c r="E1" s="47" t="s">
        <v>134</v>
      </c>
      <c r="F1" s="48" t="s">
        <v>99</v>
      </c>
      <c r="G1" s="48" t="s">
        <v>100</v>
      </c>
      <c r="H1" s="49" t="s">
        <v>101</v>
      </c>
      <c r="I1" s="49" t="s">
        <v>102</v>
      </c>
      <c r="J1" s="49" t="s">
        <v>103</v>
      </c>
      <c r="K1" s="49" t="s">
        <v>104</v>
      </c>
      <c r="L1" s="49" t="s">
        <v>105</v>
      </c>
      <c r="M1" s="49" t="s">
        <v>106</v>
      </c>
      <c r="N1" s="50" t="s">
        <v>107</v>
      </c>
      <c r="O1" s="49" t="s">
        <v>108</v>
      </c>
      <c r="P1" s="49" t="s">
        <v>109</v>
      </c>
      <c r="Q1" s="7"/>
    </row>
    <row r="2" spans="1:17" x14ac:dyDescent="0.2">
      <c r="A2" s="9" t="s">
        <v>0</v>
      </c>
      <c r="B2" s="18" t="s">
        <v>126</v>
      </c>
      <c r="C2" s="9" t="s">
        <v>30</v>
      </c>
      <c r="D2" s="2">
        <v>1</v>
      </c>
      <c r="E2" s="22" t="s">
        <v>135</v>
      </c>
      <c r="F2" s="12">
        <v>0</v>
      </c>
      <c r="G2" s="12">
        <v>0</v>
      </c>
      <c r="H2" s="12">
        <v>0</v>
      </c>
      <c r="I2" s="13">
        <f>F2*G2*H2/1728</f>
        <v>0</v>
      </c>
      <c r="J2" s="13">
        <f>CONVERT(F2,"in","m")</f>
        <v>0</v>
      </c>
      <c r="K2" s="13">
        <f t="shared" ref="K2:L6" si="0">CONVERT(F2,"in","m")</f>
        <v>0</v>
      </c>
      <c r="L2" s="13">
        <f t="shared" si="0"/>
        <v>0</v>
      </c>
      <c r="M2" s="13">
        <f>SUM(J2,K2,L2)</f>
        <v>0</v>
      </c>
      <c r="N2" s="29">
        <v>30000</v>
      </c>
      <c r="O2" s="13">
        <f>CONVERT(N2,"lbm","kg")</f>
        <v>13607.7711</v>
      </c>
      <c r="P2" s="13">
        <f>SUM(N2*0.0004535)</f>
        <v>13.605</v>
      </c>
    </row>
    <row r="3" spans="1:17" x14ac:dyDescent="0.2">
      <c r="A3" s="9" t="s">
        <v>1</v>
      </c>
      <c r="B3" s="18" t="s">
        <v>127</v>
      </c>
      <c r="C3" s="9" t="s">
        <v>31</v>
      </c>
      <c r="D3" s="2">
        <v>1</v>
      </c>
      <c r="E3" s="21" t="s">
        <v>135</v>
      </c>
      <c r="F3" s="12">
        <v>0</v>
      </c>
      <c r="G3" s="12">
        <v>0</v>
      </c>
      <c r="H3" s="12">
        <v>0</v>
      </c>
      <c r="I3" s="13">
        <f>F3*G3*H3/1728</f>
        <v>0</v>
      </c>
      <c r="J3" s="13">
        <f>CONVERT(F3,"in","m")</f>
        <v>0</v>
      </c>
      <c r="K3" s="13">
        <f t="shared" si="0"/>
        <v>0</v>
      </c>
      <c r="L3" s="13">
        <f t="shared" si="0"/>
        <v>0</v>
      </c>
      <c r="M3" s="13">
        <f>SUM(J3,K3,L3)</f>
        <v>0</v>
      </c>
      <c r="N3" s="29">
        <v>30000</v>
      </c>
      <c r="O3" s="13">
        <f>CONVERT(N3,"lbm","kg")</f>
        <v>13607.7711</v>
      </c>
      <c r="P3" s="13">
        <f>SUM(N3*0.0004535)</f>
        <v>13.605</v>
      </c>
    </row>
    <row r="4" spans="1:17" ht="38.25" x14ac:dyDescent="0.2">
      <c r="A4" s="9" t="s">
        <v>2</v>
      </c>
      <c r="B4" s="18" t="s">
        <v>128</v>
      </c>
      <c r="C4" s="9" t="s">
        <v>32</v>
      </c>
      <c r="D4" s="2">
        <v>1</v>
      </c>
      <c r="E4" s="23" t="s">
        <v>196</v>
      </c>
      <c r="F4" s="12">
        <v>236</v>
      </c>
      <c r="G4" s="12">
        <v>134</v>
      </c>
      <c r="H4" s="12">
        <v>130</v>
      </c>
      <c r="I4" s="13">
        <f>F4*G4*H4/1728</f>
        <v>2379.1203703703704</v>
      </c>
      <c r="J4" s="13">
        <f>CONVERT(F4,"in","m")</f>
        <v>5.9943999999999997</v>
      </c>
      <c r="K4" s="13">
        <f t="shared" si="0"/>
        <v>5.9943999999999997</v>
      </c>
      <c r="L4" s="13">
        <f t="shared" si="0"/>
        <v>3.4036</v>
      </c>
      <c r="M4" s="13">
        <f>SUM(J4,K4,L4)</f>
        <v>15.392399999999999</v>
      </c>
      <c r="N4" s="29">
        <v>0</v>
      </c>
      <c r="O4" s="13">
        <f>CONVERT(N4,"lbm","kg")</f>
        <v>0</v>
      </c>
      <c r="P4" s="13">
        <f>SUM(N4*0.0004535)</f>
        <v>0</v>
      </c>
    </row>
    <row r="5" spans="1:17" ht="38.25" x14ac:dyDescent="0.2">
      <c r="A5" s="9" t="s">
        <v>3</v>
      </c>
      <c r="B5" s="18" t="s">
        <v>129</v>
      </c>
      <c r="C5" s="9" t="s">
        <v>32</v>
      </c>
      <c r="D5" s="2">
        <v>1</v>
      </c>
      <c r="E5" s="23" t="s">
        <v>196</v>
      </c>
      <c r="F5" s="12">
        <v>236</v>
      </c>
      <c r="G5" s="12">
        <v>134</v>
      </c>
      <c r="H5" s="12">
        <v>130</v>
      </c>
      <c r="I5" s="13">
        <f>F5*G5*H5/1728</f>
        <v>2379.1203703703704</v>
      </c>
      <c r="J5" s="13">
        <f>CONVERT(F5,"in","m")</f>
        <v>5.9943999999999997</v>
      </c>
      <c r="K5" s="13">
        <f t="shared" si="0"/>
        <v>5.9943999999999997</v>
      </c>
      <c r="L5" s="13">
        <f t="shared" si="0"/>
        <v>3.4036</v>
      </c>
      <c r="M5" s="13">
        <f>SUM(J5,K5,L5)</f>
        <v>15.392399999999999</v>
      </c>
      <c r="N5" s="29">
        <v>0</v>
      </c>
      <c r="O5" s="13">
        <f>CONVERT(N5,"lbm","kg")</f>
        <v>0</v>
      </c>
      <c r="P5" s="13">
        <f>SUM(N5*0.0004535)</f>
        <v>0</v>
      </c>
    </row>
    <row r="6" spans="1:17" s="20" customFormat="1" x14ac:dyDescent="0.2">
      <c r="A6" s="6" t="s">
        <v>4</v>
      </c>
      <c r="B6" s="18" t="s">
        <v>130</v>
      </c>
      <c r="C6" s="6" t="s">
        <v>112</v>
      </c>
      <c r="D6" s="2">
        <v>1</v>
      </c>
      <c r="E6" s="22" t="s">
        <v>139</v>
      </c>
      <c r="F6" s="12">
        <v>127</v>
      </c>
      <c r="G6" s="12">
        <v>99</v>
      </c>
      <c r="H6" s="12">
        <v>66</v>
      </c>
      <c r="I6" s="13">
        <f>F6*G6*H6/1728</f>
        <v>480.21875</v>
      </c>
      <c r="J6" s="13">
        <f>CONVERT(F6,"in","m")</f>
        <v>3.2258</v>
      </c>
      <c r="K6" s="13">
        <f t="shared" si="0"/>
        <v>3.2258</v>
      </c>
      <c r="L6" s="13">
        <f t="shared" si="0"/>
        <v>2.5146000000000002</v>
      </c>
      <c r="M6" s="13">
        <f>SUM(J6,K6,L6)</f>
        <v>8.9662000000000006</v>
      </c>
      <c r="N6" s="29">
        <v>0</v>
      </c>
      <c r="O6" s="13">
        <f>CONVERT(N6,"lbm","kg")</f>
        <v>0</v>
      </c>
      <c r="P6" s="13">
        <f>SUM(N6*0.0004535)</f>
        <v>0</v>
      </c>
      <c r="Q6" s="6"/>
    </row>
    <row r="7" spans="1:17" s="20" customFormat="1" x14ac:dyDescent="0.2">
      <c r="A7" s="6" t="s">
        <v>4</v>
      </c>
      <c r="B7" s="18" t="s">
        <v>197</v>
      </c>
      <c r="C7" s="6" t="s">
        <v>136</v>
      </c>
      <c r="D7" s="2">
        <v>1</v>
      </c>
      <c r="E7" s="22" t="s">
        <v>139</v>
      </c>
      <c r="F7" s="12">
        <v>127</v>
      </c>
      <c r="G7" s="12">
        <v>99</v>
      </c>
      <c r="H7" s="12">
        <v>66</v>
      </c>
      <c r="I7" s="13"/>
      <c r="J7" s="13"/>
      <c r="K7" s="13"/>
      <c r="L7" s="13"/>
      <c r="M7" s="13"/>
      <c r="N7" s="29"/>
      <c r="O7" s="13"/>
      <c r="P7" s="13"/>
      <c r="Q7" s="6"/>
    </row>
    <row r="8" spans="1:17" s="20" customFormat="1" x14ac:dyDescent="0.2">
      <c r="A8" s="6" t="s">
        <v>4</v>
      </c>
      <c r="B8" s="18" t="s">
        <v>198</v>
      </c>
      <c r="C8" s="6" t="s">
        <v>137</v>
      </c>
      <c r="D8" s="2">
        <v>1</v>
      </c>
      <c r="E8" s="22" t="s">
        <v>139</v>
      </c>
      <c r="F8" s="12">
        <v>127</v>
      </c>
      <c r="G8" s="12">
        <v>99</v>
      </c>
      <c r="H8" s="12">
        <v>66</v>
      </c>
      <c r="I8" s="13"/>
      <c r="J8" s="13"/>
      <c r="K8" s="13"/>
      <c r="L8" s="13"/>
      <c r="M8" s="13"/>
      <c r="N8" s="29"/>
      <c r="O8" s="13"/>
      <c r="P8" s="13"/>
      <c r="Q8" s="6"/>
    </row>
    <row r="9" spans="1:17" s="20" customFormat="1" x14ac:dyDescent="0.2">
      <c r="A9" s="6" t="s">
        <v>4</v>
      </c>
      <c r="B9" s="18" t="s">
        <v>199</v>
      </c>
      <c r="C9" s="6" t="s">
        <v>138</v>
      </c>
      <c r="D9" s="2">
        <v>1</v>
      </c>
      <c r="E9" s="22" t="s">
        <v>139</v>
      </c>
      <c r="F9" s="12">
        <v>127</v>
      </c>
      <c r="G9" s="12">
        <v>99</v>
      </c>
      <c r="H9" s="12">
        <v>66</v>
      </c>
      <c r="I9" s="13"/>
      <c r="J9" s="13"/>
      <c r="K9" s="13"/>
      <c r="L9" s="13"/>
      <c r="M9" s="13"/>
      <c r="N9" s="29"/>
      <c r="O9" s="13"/>
      <c r="P9" s="13"/>
      <c r="Q9" s="6"/>
    </row>
    <row r="10" spans="1:17" ht="25.5" x14ac:dyDescent="0.2">
      <c r="A10" s="9" t="s">
        <v>5</v>
      </c>
      <c r="B10" s="18" t="s">
        <v>131</v>
      </c>
      <c r="C10" s="9" t="s">
        <v>33</v>
      </c>
      <c r="D10" s="2">
        <v>1</v>
      </c>
      <c r="E10" s="21" t="s">
        <v>200</v>
      </c>
      <c r="F10" s="12">
        <v>0</v>
      </c>
      <c r="G10" s="12">
        <v>0</v>
      </c>
      <c r="H10" s="12">
        <v>0</v>
      </c>
      <c r="I10" s="13">
        <f t="shared" ref="I10:I40" si="1">F10*G10*H10/1728</f>
        <v>0</v>
      </c>
      <c r="J10" s="13">
        <f t="shared" ref="J10:J40" si="2">CONVERT(F10,"in","m")</f>
        <v>0</v>
      </c>
      <c r="K10" s="13">
        <f t="shared" ref="K10:K40" si="3">CONVERT(F10,"in","m")</f>
        <v>0</v>
      </c>
      <c r="L10" s="13">
        <f t="shared" ref="L10:L40" si="4">CONVERT(G10,"in","m")</f>
        <v>0</v>
      </c>
      <c r="M10" s="13">
        <f t="shared" ref="M10:M40" si="5">SUM(J10,K10,L10)</f>
        <v>0</v>
      </c>
      <c r="N10" s="29">
        <v>0</v>
      </c>
      <c r="O10" s="13">
        <f t="shared" ref="O10:O40" si="6">CONVERT(N10,"lbm","kg")</f>
        <v>0</v>
      </c>
      <c r="P10" s="13">
        <f t="shared" ref="P10:P40" si="7">SUM(N10*0.0004535)</f>
        <v>0</v>
      </c>
    </row>
    <row r="11" spans="1:17" x14ac:dyDescent="0.2">
      <c r="A11" s="9" t="s">
        <v>6</v>
      </c>
      <c r="B11" s="18" t="s">
        <v>132</v>
      </c>
      <c r="C11" s="9" t="s">
        <v>34</v>
      </c>
      <c r="D11" s="2">
        <v>1</v>
      </c>
      <c r="E11" s="22" t="s">
        <v>141</v>
      </c>
      <c r="F11" s="12">
        <v>498</v>
      </c>
      <c r="G11" s="12">
        <v>142</v>
      </c>
      <c r="H11" s="12">
        <v>135</v>
      </c>
      <c r="I11" s="13">
        <f t="shared" si="1"/>
        <v>5524.6875</v>
      </c>
      <c r="J11" s="13">
        <f t="shared" si="2"/>
        <v>12.6492</v>
      </c>
      <c r="K11" s="13">
        <f t="shared" si="3"/>
        <v>12.6492</v>
      </c>
      <c r="L11" s="13">
        <f t="shared" si="4"/>
        <v>3.6067999999999998</v>
      </c>
      <c r="M11" s="13">
        <f t="shared" si="5"/>
        <v>28.905200000000001</v>
      </c>
      <c r="N11" s="29">
        <v>0</v>
      </c>
      <c r="O11" s="13">
        <f t="shared" si="6"/>
        <v>0</v>
      </c>
      <c r="P11" s="13">
        <f t="shared" si="7"/>
        <v>0</v>
      </c>
    </row>
    <row r="12" spans="1:17" x14ac:dyDescent="0.2">
      <c r="A12" s="9" t="s">
        <v>7</v>
      </c>
      <c r="B12" s="18" t="s">
        <v>133</v>
      </c>
      <c r="C12" s="9" t="s">
        <v>34</v>
      </c>
      <c r="D12" s="2">
        <v>1</v>
      </c>
      <c r="E12" s="21" t="s">
        <v>141</v>
      </c>
      <c r="F12" s="12">
        <v>498</v>
      </c>
      <c r="G12" s="12">
        <v>142</v>
      </c>
      <c r="H12" s="12">
        <v>135</v>
      </c>
      <c r="I12" s="13">
        <f t="shared" si="1"/>
        <v>5524.6875</v>
      </c>
      <c r="J12" s="13">
        <f t="shared" si="2"/>
        <v>12.6492</v>
      </c>
      <c r="K12" s="13">
        <f t="shared" si="3"/>
        <v>12.6492</v>
      </c>
      <c r="L12" s="13">
        <f t="shared" si="4"/>
        <v>3.6067999999999998</v>
      </c>
      <c r="M12" s="13">
        <f t="shared" si="5"/>
        <v>28.905200000000001</v>
      </c>
      <c r="N12" s="29">
        <v>0</v>
      </c>
      <c r="O12" s="13">
        <f t="shared" si="6"/>
        <v>0</v>
      </c>
      <c r="P12" s="13">
        <f t="shared" si="7"/>
        <v>0</v>
      </c>
    </row>
    <row r="13" spans="1:17" ht="38.25" x14ac:dyDescent="0.2">
      <c r="A13" s="9" t="s">
        <v>8</v>
      </c>
      <c r="B13" s="18" t="s">
        <v>114</v>
      </c>
      <c r="C13" s="18" t="s">
        <v>192</v>
      </c>
      <c r="D13" s="2">
        <v>1</v>
      </c>
      <c r="E13" s="21" t="s">
        <v>140</v>
      </c>
      <c r="F13" s="12">
        <v>276</v>
      </c>
      <c r="G13" s="12">
        <v>144</v>
      </c>
      <c r="H13" s="12">
        <v>120</v>
      </c>
      <c r="I13" s="13">
        <f t="shared" si="1"/>
        <v>2760</v>
      </c>
      <c r="J13" s="13">
        <f t="shared" si="2"/>
        <v>7.0103999999999997</v>
      </c>
      <c r="K13" s="13">
        <f t="shared" si="3"/>
        <v>7.0103999999999997</v>
      </c>
      <c r="L13" s="13">
        <f t="shared" si="4"/>
        <v>3.6576</v>
      </c>
      <c r="M13" s="13">
        <f t="shared" si="5"/>
        <v>17.6784</v>
      </c>
      <c r="N13" s="29">
        <v>0</v>
      </c>
      <c r="O13" s="13">
        <f t="shared" si="6"/>
        <v>0</v>
      </c>
      <c r="P13" s="13">
        <f t="shared" si="7"/>
        <v>0</v>
      </c>
    </row>
    <row r="14" spans="1:17" x14ac:dyDescent="0.2">
      <c r="A14" s="9" t="s">
        <v>9</v>
      </c>
      <c r="B14" s="18" t="s">
        <v>115</v>
      </c>
      <c r="C14" s="9" t="s">
        <v>35</v>
      </c>
      <c r="D14" s="2">
        <v>1</v>
      </c>
      <c r="E14" s="21" t="s">
        <v>142</v>
      </c>
      <c r="F14" s="12">
        <v>153</v>
      </c>
      <c r="G14" s="12">
        <v>132</v>
      </c>
      <c r="H14" s="12">
        <v>116</v>
      </c>
      <c r="I14" s="13">
        <f t="shared" si="1"/>
        <v>1355.75</v>
      </c>
      <c r="J14" s="13">
        <f t="shared" si="2"/>
        <v>3.8862000000000001</v>
      </c>
      <c r="K14" s="13">
        <f t="shared" si="3"/>
        <v>3.8862000000000001</v>
      </c>
      <c r="L14" s="13">
        <f t="shared" si="4"/>
        <v>3.3527999999999998</v>
      </c>
      <c r="M14" s="13">
        <f t="shared" si="5"/>
        <v>11.1252</v>
      </c>
      <c r="N14" s="29">
        <v>0</v>
      </c>
      <c r="O14" s="13">
        <f t="shared" si="6"/>
        <v>0</v>
      </c>
      <c r="P14" s="13">
        <f t="shared" si="7"/>
        <v>0</v>
      </c>
    </row>
    <row r="15" spans="1:17" ht="38.25" x14ac:dyDescent="0.2">
      <c r="A15" s="9" t="s">
        <v>10</v>
      </c>
      <c r="B15" s="18" t="s">
        <v>116</v>
      </c>
      <c r="C15" s="9" t="s">
        <v>36</v>
      </c>
      <c r="D15" s="2">
        <v>1</v>
      </c>
      <c r="E15" s="23" t="s">
        <v>143</v>
      </c>
      <c r="F15" s="12">
        <v>303</v>
      </c>
      <c r="G15" s="12">
        <v>141</v>
      </c>
      <c r="H15" s="12">
        <v>135</v>
      </c>
      <c r="I15" s="13">
        <f t="shared" si="1"/>
        <v>3337.734375</v>
      </c>
      <c r="J15" s="13">
        <f t="shared" si="2"/>
        <v>7.6962000000000002</v>
      </c>
      <c r="K15" s="13">
        <f t="shared" si="3"/>
        <v>7.6962000000000002</v>
      </c>
      <c r="L15" s="13">
        <f t="shared" si="4"/>
        <v>3.5813999999999999</v>
      </c>
      <c r="M15" s="13">
        <f t="shared" si="5"/>
        <v>18.973800000000001</v>
      </c>
      <c r="N15" s="29">
        <v>0</v>
      </c>
      <c r="O15" s="13">
        <f t="shared" si="6"/>
        <v>0</v>
      </c>
      <c r="P15" s="13">
        <f t="shared" si="7"/>
        <v>0</v>
      </c>
    </row>
    <row r="16" spans="1:17" ht="25.5" x14ac:dyDescent="0.2">
      <c r="A16" s="9" t="s">
        <v>11</v>
      </c>
      <c r="B16" s="18" t="s">
        <v>117</v>
      </c>
      <c r="C16" s="9" t="s">
        <v>37</v>
      </c>
      <c r="D16" s="2">
        <v>1</v>
      </c>
      <c r="E16" s="21" t="s">
        <v>194</v>
      </c>
      <c r="F16" s="14">
        <v>231</v>
      </c>
      <c r="G16" s="14">
        <v>93</v>
      </c>
      <c r="H16" s="14">
        <v>96</v>
      </c>
      <c r="I16" s="14">
        <f t="shared" si="1"/>
        <v>1193.5</v>
      </c>
      <c r="J16" s="14">
        <f t="shared" si="2"/>
        <v>5.8673999999999999</v>
      </c>
      <c r="K16" s="14">
        <f t="shared" si="3"/>
        <v>5.8673999999999999</v>
      </c>
      <c r="L16" s="14">
        <f t="shared" si="4"/>
        <v>2.3622000000000001</v>
      </c>
      <c r="M16" s="14">
        <f t="shared" si="5"/>
        <v>14.097</v>
      </c>
      <c r="N16" s="30">
        <v>2000</v>
      </c>
      <c r="O16" s="14">
        <f t="shared" si="6"/>
        <v>907.18474000000003</v>
      </c>
      <c r="P16" s="14">
        <f t="shared" si="7"/>
        <v>0.90700000000000003</v>
      </c>
    </row>
    <row r="17" spans="1:17" x14ac:dyDescent="0.2">
      <c r="A17" s="9" t="s">
        <v>12</v>
      </c>
      <c r="B17" s="18" t="s">
        <v>118</v>
      </c>
      <c r="C17" s="9" t="s">
        <v>38</v>
      </c>
      <c r="D17" s="2">
        <v>1</v>
      </c>
      <c r="E17" s="21" t="s">
        <v>144</v>
      </c>
      <c r="F17" s="10">
        <v>141</v>
      </c>
      <c r="G17" s="10">
        <v>112</v>
      </c>
      <c r="H17" s="11">
        <v>144</v>
      </c>
      <c r="I17" s="11">
        <f t="shared" si="1"/>
        <v>1316</v>
      </c>
      <c r="J17" s="11">
        <f t="shared" si="2"/>
        <v>3.5813999999999999</v>
      </c>
      <c r="K17" s="11">
        <f t="shared" si="3"/>
        <v>3.5813999999999999</v>
      </c>
      <c r="L17" s="11">
        <f t="shared" si="4"/>
        <v>2.8448000000000002</v>
      </c>
      <c r="M17" s="11">
        <f t="shared" si="5"/>
        <v>10.0076</v>
      </c>
      <c r="N17" s="31">
        <v>6000</v>
      </c>
      <c r="O17" s="11">
        <f t="shared" si="6"/>
        <v>2721.55422</v>
      </c>
      <c r="P17" s="11">
        <f t="shared" si="7"/>
        <v>2.7210000000000001</v>
      </c>
    </row>
    <row r="18" spans="1:17" ht="38.25" x14ac:dyDescent="0.2">
      <c r="A18" s="9" t="s">
        <v>13</v>
      </c>
      <c r="B18" s="18" t="s">
        <v>119</v>
      </c>
      <c r="C18" s="9" t="s">
        <v>33</v>
      </c>
      <c r="D18" s="2">
        <v>1</v>
      </c>
      <c r="E18" s="23" t="s">
        <v>195</v>
      </c>
      <c r="F18" s="12">
        <v>135</v>
      </c>
      <c r="G18" s="12">
        <v>138</v>
      </c>
      <c r="H18" s="12">
        <v>91</v>
      </c>
      <c r="I18" s="12">
        <f t="shared" si="1"/>
        <v>981.09375</v>
      </c>
      <c r="J18" s="12">
        <f t="shared" si="2"/>
        <v>3.4289999999999998</v>
      </c>
      <c r="K18" s="12">
        <f t="shared" si="3"/>
        <v>3.4289999999999998</v>
      </c>
      <c r="L18" s="12">
        <f t="shared" si="4"/>
        <v>3.5051999999999999</v>
      </c>
      <c r="M18" s="12">
        <f t="shared" si="5"/>
        <v>10.363199999999999</v>
      </c>
      <c r="N18" s="29">
        <v>0</v>
      </c>
      <c r="O18" s="12">
        <f t="shared" si="6"/>
        <v>0</v>
      </c>
      <c r="P18" s="12">
        <f t="shared" si="7"/>
        <v>0</v>
      </c>
    </row>
    <row r="19" spans="1:17" x14ac:dyDescent="0.2">
      <c r="A19" s="9" t="s">
        <v>14</v>
      </c>
      <c r="B19" s="18" t="s">
        <v>120</v>
      </c>
      <c r="C19" s="9" t="s">
        <v>39</v>
      </c>
      <c r="D19" s="2">
        <v>1</v>
      </c>
      <c r="E19" s="22" t="s">
        <v>145</v>
      </c>
      <c r="F19" s="12">
        <v>0</v>
      </c>
      <c r="G19" s="12">
        <v>0</v>
      </c>
      <c r="H19" s="13">
        <v>0</v>
      </c>
      <c r="I19" s="13">
        <f t="shared" si="1"/>
        <v>0</v>
      </c>
      <c r="J19" s="13">
        <f t="shared" si="2"/>
        <v>0</v>
      </c>
      <c r="K19" s="13">
        <f t="shared" si="3"/>
        <v>0</v>
      </c>
      <c r="L19" s="13">
        <f t="shared" si="4"/>
        <v>0</v>
      </c>
      <c r="M19" s="13">
        <f t="shared" si="5"/>
        <v>0</v>
      </c>
      <c r="N19" s="29">
        <v>0</v>
      </c>
      <c r="O19" s="13">
        <f t="shared" si="6"/>
        <v>0</v>
      </c>
      <c r="P19" s="13">
        <f t="shared" si="7"/>
        <v>0</v>
      </c>
    </row>
    <row r="20" spans="1:17" x14ac:dyDescent="0.2">
      <c r="A20" s="9" t="s">
        <v>15</v>
      </c>
      <c r="B20" s="18" t="s">
        <v>121</v>
      </c>
      <c r="C20" s="9" t="s">
        <v>40</v>
      </c>
      <c r="D20" s="2">
        <v>1</v>
      </c>
      <c r="E20" s="22" t="s">
        <v>201</v>
      </c>
      <c r="F20" s="10">
        <v>288</v>
      </c>
      <c r="G20" s="10">
        <v>96</v>
      </c>
      <c r="H20" s="11">
        <v>60</v>
      </c>
      <c r="I20" s="11">
        <f t="shared" si="1"/>
        <v>960</v>
      </c>
      <c r="J20" s="11">
        <f t="shared" si="2"/>
        <v>7.3151999999999999</v>
      </c>
      <c r="K20" s="11">
        <f t="shared" si="3"/>
        <v>7.3151999999999999</v>
      </c>
      <c r="L20" s="11">
        <f t="shared" si="4"/>
        <v>2.4384000000000001</v>
      </c>
      <c r="M20" s="11">
        <f t="shared" si="5"/>
        <v>17.0688</v>
      </c>
      <c r="N20" s="31">
        <v>0</v>
      </c>
      <c r="O20" s="11">
        <f t="shared" si="6"/>
        <v>0</v>
      </c>
      <c r="P20" s="11">
        <f t="shared" si="7"/>
        <v>0</v>
      </c>
    </row>
    <row r="21" spans="1:17" x14ac:dyDescent="0.2">
      <c r="A21" s="9" t="s">
        <v>16</v>
      </c>
      <c r="B21" s="18" t="s">
        <v>122</v>
      </c>
      <c r="C21" s="9" t="s">
        <v>40</v>
      </c>
      <c r="D21" s="2">
        <v>1</v>
      </c>
      <c r="E21" s="22" t="s">
        <v>201</v>
      </c>
      <c r="F21" s="10">
        <v>288</v>
      </c>
      <c r="G21" s="10">
        <v>96</v>
      </c>
      <c r="H21" s="11">
        <v>60</v>
      </c>
      <c r="I21" s="13">
        <f t="shared" si="1"/>
        <v>960</v>
      </c>
      <c r="J21" s="13">
        <f t="shared" si="2"/>
        <v>7.3151999999999999</v>
      </c>
      <c r="K21" s="13">
        <f t="shared" si="3"/>
        <v>7.3151999999999999</v>
      </c>
      <c r="L21" s="13">
        <f t="shared" si="4"/>
        <v>2.4384000000000001</v>
      </c>
      <c r="M21" s="13">
        <f t="shared" si="5"/>
        <v>17.0688</v>
      </c>
      <c r="N21" s="29">
        <v>0</v>
      </c>
      <c r="O21" s="13">
        <f t="shared" si="6"/>
        <v>0</v>
      </c>
      <c r="P21" s="13">
        <f t="shared" si="7"/>
        <v>0</v>
      </c>
    </row>
    <row r="22" spans="1:17" ht="25.5" x14ac:dyDescent="0.2">
      <c r="A22" s="9" t="s">
        <v>17</v>
      </c>
      <c r="B22" s="18" t="s">
        <v>123</v>
      </c>
      <c r="C22" s="18" t="s">
        <v>202</v>
      </c>
      <c r="D22" s="2">
        <v>1</v>
      </c>
      <c r="E22" s="23" t="s">
        <v>188</v>
      </c>
      <c r="F22" s="12">
        <v>87</v>
      </c>
      <c r="G22" s="12">
        <v>52</v>
      </c>
      <c r="H22" s="13">
        <v>64</v>
      </c>
      <c r="I22" s="13">
        <f t="shared" si="1"/>
        <v>167.55555555555554</v>
      </c>
      <c r="J22" s="13">
        <f t="shared" si="2"/>
        <v>2.2098</v>
      </c>
      <c r="K22" s="13">
        <f t="shared" si="3"/>
        <v>2.2098</v>
      </c>
      <c r="L22" s="13">
        <f t="shared" si="4"/>
        <v>1.3208</v>
      </c>
      <c r="M22" s="13">
        <f t="shared" si="5"/>
        <v>5.7404000000000002</v>
      </c>
      <c r="N22" s="29">
        <v>0</v>
      </c>
      <c r="O22" s="13">
        <f t="shared" si="6"/>
        <v>0</v>
      </c>
      <c r="P22" s="13">
        <f t="shared" si="7"/>
        <v>0</v>
      </c>
    </row>
    <row r="23" spans="1:17" x14ac:dyDescent="0.2">
      <c r="A23" s="9" t="s">
        <v>18</v>
      </c>
      <c r="B23" s="18" t="s">
        <v>124</v>
      </c>
      <c r="C23" s="9" t="s">
        <v>42</v>
      </c>
      <c r="D23" s="2">
        <v>1</v>
      </c>
      <c r="E23" s="21" t="s">
        <v>146</v>
      </c>
      <c r="F23" s="10">
        <v>132</v>
      </c>
      <c r="G23" s="10">
        <v>69</v>
      </c>
      <c r="H23" s="11">
        <v>120</v>
      </c>
      <c r="I23" s="11">
        <f t="shared" si="1"/>
        <v>632.5</v>
      </c>
      <c r="J23" s="11">
        <f t="shared" si="2"/>
        <v>3.3527999999999998</v>
      </c>
      <c r="K23" s="11">
        <f t="shared" si="3"/>
        <v>3.3527999999999998</v>
      </c>
      <c r="L23" s="11">
        <f t="shared" si="4"/>
        <v>1.7525999999999999</v>
      </c>
      <c r="M23" s="11">
        <f t="shared" si="5"/>
        <v>8.4581999999999997</v>
      </c>
      <c r="N23" s="31">
        <v>19000</v>
      </c>
      <c r="O23" s="11">
        <f t="shared" si="6"/>
        <v>8618.2550300000021</v>
      </c>
      <c r="P23" s="11">
        <f t="shared" si="7"/>
        <v>8.6165000000000003</v>
      </c>
    </row>
    <row r="24" spans="1:17" x14ac:dyDescent="0.2">
      <c r="A24" s="9" t="s">
        <v>19</v>
      </c>
      <c r="B24" s="18" t="s">
        <v>147</v>
      </c>
      <c r="C24" s="9" t="s">
        <v>43</v>
      </c>
      <c r="D24" s="2">
        <v>1</v>
      </c>
      <c r="E24" s="22"/>
      <c r="F24" s="12">
        <v>0</v>
      </c>
      <c r="G24" s="12">
        <v>0</v>
      </c>
      <c r="H24" s="13">
        <v>0</v>
      </c>
      <c r="I24" s="13">
        <f t="shared" si="1"/>
        <v>0</v>
      </c>
      <c r="J24" s="13">
        <f t="shared" si="2"/>
        <v>0</v>
      </c>
      <c r="K24" s="13">
        <f t="shared" si="3"/>
        <v>0</v>
      </c>
      <c r="L24" s="13">
        <f t="shared" si="4"/>
        <v>0</v>
      </c>
      <c r="M24" s="13">
        <f t="shared" si="5"/>
        <v>0</v>
      </c>
      <c r="N24" s="29">
        <v>0</v>
      </c>
      <c r="O24" s="13">
        <f t="shared" si="6"/>
        <v>0</v>
      </c>
      <c r="P24" s="13">
        <f t="shared" si="7"/>
        <v>0</v>
      </c>
    </row>
    <row r="25" spans="1:17" x14ac:dyDescent="0.2">
      <c r="A25" s="9" t="s">
        <v>20</v>
      </c>
      <c r="B25" s="18" t="s">
        <v>148</v>
      </c>
      <c r="C25" s="9" t="s">
        <v>44</v>
      </c>
      <c r="D25" s="2">
        <v>1</v>
      </c>
      <c r="E25" s="22" t="s">
        <v>144</v>
      </c>
      <c r="F25" s="12">
        <v>222</v>
      </c>
      <c r="G25" s="12">
        <v>171</v>
      </c>
      <c r="H25" s="13">
        <v>99</v>
      </c>
      <c r="I25" s="13">
        <f t="shared" si="1"/>
        <v>2174.90625</v>
      </c>
      <c r="J25" s="13">
        <f t="shared" si="2"/>
        <v>5.6387999999999998</v>
      </c>
      <c r="K25" s="13">
        <f t="shared" si="3"/>
        <v>5.6387999999999998</v>
      </c>
      <c r="L25" s="13">
        <f t="shared" si="4"/>
        <v>4.3433999999999999</v>
      </c>
      <c r="M25" s="13">
        <f t="shared" si="5"/>
        <v>15.620999999999999</v>
      </c>
      <c r="N25" s="29">
        <v>0</v>
      </c>
      <c r="O25" s="13">
        <f t="shared" si="6"/>
        <v>0</v>
      </c>
      <c r="P25" s="13">
        <f t="shared" si="7"/>
        <v>0</v>
      </c>
    </row>
    <row r="26" spans="1:17" s="20" customFormat="1" x14ac:dyDescent="0.2">
      <c r="A26" s="6" t="s">
        <v>21</v>
      </c>
      <c r="B26" s="19" t="s">
        <v>149</v>
      </c>
      <c r="C26" s="6" t="s">
        <v>45</v>
      </c>
      <c r="D26" s="2">
        <v>1</v>
      </c>
      <c r="E26" s="21" t="s">
        <v>144</v>
      </c>
      <c r="F26" s="10">
        <v>0</v>
      </c>
      <c r="G26" s="10">
        <v>0</v>
      </c>
      <c r="H26" s="11">
        <v>0</v>
      </c>
      <c r="I26" s="11">
        <f t="shared" si="1"/>
        <v>0</v>
      </c>
      <c r="J26" s="11">
        <f t="shared" si="2"/>
        <v>0</v>
      </c>
      <c r="K26" s="11">
        <f t="shared" si="3"/>
        <v>0</v>
      </c>
      <c r="L26" s="11">
        <f t="shared" si="4"/>
        <v>0</v>
      </c>
      <c r="M26" s="11">
        <f t="shared" si="5"/>
        <v>0</v>
      </c>
      <c r="N26" s="31">
        <v>0</v>
      </c>
      <c r="O26" s="11">
        <f t="shared" si="6"/>
        <v>0</v>
      </c>
      <c r="P26" s="11">
        <f t="shared" si="7"/>
        <v>0</v>
      </c>
      <c r="Q26" s="6"/>
    </row>
    <row r="27" spans="1:17" s="20" customFormat="1" x14ac:dyDescent="0.2">
      <c r="A27" s="6" t="s">
        <v>22</v>
      </c>
      <c r="B27" s="19" t="s">
        <v>150</v>
      </c>
      <c r="C27" s="6" t="s">
        <v>46</v>
      </c>
      <c r="D27" s="2">
        <v>1</v>
      </c>
      <c r="E27" s="22" t="s">
        <v>144</v>
      </c>
      <c r="F27" s="12">
        <v>0</v>
      </c>
      <c r="G27" s="12">
        <v>0</v>
      </c>
      <c r="H27" s="13">
        <v>0</v>
      </c>
      <c r="I27" s="13">
        <f t="shared" si="1"/>
        <v>0</v>
      </c>
      <c r="J27" s="13">
        <f t="shared" si="2"/>
        <v>0</v>
      </c>
      <c r="K27" s="13">
        <f t="shared" si="3"/>
        <v>0</v>
      </c>
      <c r="L27" s="13">
        <f t="shared" si="4"/>
        <v>0</v>
      </c>
      <c r="M27" s="13">
        <f t="shared" si="5"/>
        <v>0</v>
      </c>
      <c r="N27" s="29">
        <v>0</v>
      </c>
      <c r="O27" s="13">
        <f t="shared" si="6"/>
        <v>0</v>
      </c>
      <c r="P27" s="13">
        <f t="shared" si="7"/>
        <v>0</v>
      </c>
      <c r="Q27" s="6"/>
    </row>
    <row r="28" spans="1:17" ht="25.5" x14ac:dyDescent="0.2">
      <c r="A28" s="9" t="s">
        <v>23</v>
      </c>
      <c r="B28" s="18" t="s">
        <v>151</v>
      </c>
      <c r="C28" s="9" t="s">
        <v>47</v>
      </c>
      <c r="D28" s="2">
        <v>1</v>
      </c>
      <c r="E28" s="21" t="s">
        <v>193</v>
      </c>
      <c r="F28" s="12">
        <v>270</v>
      </c>
      <c r="G28" s="12">
        <v>96</v>
      </c>
      <c r="H28" s="13">
        <v>138</v>
      </c>
      <c r="I28" s="13">
        <f t="shared" si="1"/>
        <v>2070</v>
      </c>
      <c r="J28" s="13">
        <f t="shared" si="2"/>
        <v>6.8579999999999997</v>
      </c>
      <c r="K28" s="13">
        <f t="shared" si="3"/>
        <v>6.8579999999999997</v>
      </c>
      <c r="L28" s="13">
        <f t="shared" si="4"/>
        <v>2.4384000000000001</v>
      </c>
      <c r="M28" s="13">
        <f t="shared" si="5"/>
        <v>16.154399999999999</v>
      </c>
      <c r="N28" s="29">
        <v>0</v>
      </c>
      <c r="O28" s="13">
        <f t="shared" si="6"/>
        <v>0</v>
      </c>
      <c r="P28" s="13">
        <f t="shared" si="7"/>
        <v>0</v>
      </c>
    </row>
    <row r="29" spans="1:17" ht="25.5" x14ac:dyDescent="0.2">
      <c r="A29" s="9" t="s">
        <v>24</v>
      </c>
      <c r="B29" s="18" t="s">
        <v>152</v>
      </c>
      <c r="C29" s="9" t="s">
        <v>47</v>
      </c>
      <c r="D29" s="2">
        <v>1</v>
      </c>
      <c r="E29" s="21" t="s">
        <v>193</v>
      </c>
      <c r="F29" s="10">
        <v>270</v>
      </c>
      <c r="G29" s="10">
        <v>138</v>
      </c>
      <c r="H29" s="11">
        <v>138</v>
      </c>
      <c r="I29" s="11">
        <f t="shared" si="1"/>
        <v>2975.625</v>
      </c>
      <c r="J29" s="11">
        <f t="shared" si="2"/>
        <v>6.8579999999999997</v>
      </c>
      <c r="K29" s="11">
        <f t="shared" si="3"/>
        <v>6.8579999999999997</v>
      </c>
      <c r="L29" s="11">
        <f t="shared" si="4"/>
        <v>3.5051999999999999</v>
      </c>
      <c r="M29" s="11">
        <f t="shared" si="5"/>
        <v>17.2212</v>
      </c>
      <c r="N29" s="31">
        <v>0</v>
      </c>
      <c r="O29" s="11">
        <f t="shared" si="6"/>
        <v>0</v>
      </c>
      <c r="P29" s="11">
        <f t="shared" si="7"/>
        <v>0</v>
      </c>
    </row>
    <row r="30" spans="1:17" x14ac:dyDescent="0.2">
      <c r="A30" s="9" t="s">
        <v>25</v>
      </c>
      <c r="B30" s="18" t="s">
        <v>153</v>
      </c>
      <c r="C30" s="9" t="s">
        <v>113</v>
      </c>
      <c r="D30" s="2">
        <v>1</v>
      </c>
      <c r="E30" s="22" t="s">
        <v>163</v>
      </c>
      <c r="F30" s="12">
        <v>0</v>
      </c>
      <c r="G30" s="12">
        <v>0</v>
      </c>
      <c r="H30" s="13">
        <v>0</v>
      </c>
      <c r="I30" s="13">
        <f t="shared" si="1"/>
        <v>0</v>
      </c>
      <c r="J30" s="13">
        <f t="shared" si="2"/>
        <v>0</v>
      </c>
      <c r="K30" s="13">
        <f t="shared" si="3"/>
        <v>0</v>
      </c>
      <c r="L30" s="13">
        <f t="shared" si="4"/>
        <v>0</v>
      </c>
      <c r="M30" s="13">
        <f t="shared" si="5"/>
        <v>0</v>
      </c>
      <c r="N30" s="29">
        <v>0</v>
      </c>
      <c r="O30" s="13">
        <f t="shared" si="6"/>
        <v>0</v>
      </c>
      <c r="P30" s="13">
        <f t="shared" si="7"/>
        <v>0</v>
      </c>
    </row>
    <row r="31" spans="1:17" x14ac:dyDescent="0.2">
      <c r="A31" s="9" t="s">
        <v>25</v>
      </c>
      <c r="B31" s="18" t="s">
        <v>153</v>
      </c>
      <c r="C31" s="18" t="s">
        <v>203</v>
      </c>
      <c r="D31" s="2">
        <v>1</v>
      </c>
      <c r="E31" s="22" t="s">
        <v>163</v>
      </c>
      <c r="F31" s="12">
        <v>220</v>
      </c>
      <c r="G31" s="12">
        <v>171</v>
      </c>
      <c r="H31" s="13">
        <v>152</v>
      </c>
      <c r="I31" s="13">
        <f t="shared" si="1"/>
        <v>3309.1666666666665</v>
      </c>
      <c r="J31" s="13">
        <f t="shared" si="2"/>
        <v>5.5880000000000001</v>
      </c>
      <c r="K31" s="13">
        <f t="shared" si="3"/>
        <v>5.5880000000000001</v>
      </c>
      <c r="L31" s="13">
        <f t="shared" si="4"/>
        <v>4.3433999999999999</v>
      </c>
      <c r="M31" s="13">
        <f t="shared" si="5"/>
        <v>15.519400000000001</v>
      </c>
      <c r="N31" s="29">
        <v>0</v>
      </c>
      <c r="O31" s="13">
        <f t="shared" si="6"/>
        <v>0</v>
      </c>
      <c r="P31" s="13">
        <f t="shared" si="7"/>
        <v>0</v>
      </c>
    </row>
    <row r="32" spans="1:17" x14ac:dyDescent="0.2">
      <c r="A32" s="9" t="s">
        <v>26</v>
      </c>
      <c r="B32" s="18" t="s">
        <v>154</v>
      </c>
      <c r="C32" s="9" t="s">
        <v>46</v>
      </c>
      <c r="D32" s="2">
        <v>1</v>
      </c>
      <c r="E32" s="22" t="s">
        <v>97</v>
      </c>
      <c r="F32" s="12">
        <v>0</v>
      </c>
      <c r="G32" s="12">
        <v>0</v>
      </c>
      <c r="H32" s="13">
        <v>0</v>
      </c>
      <c r="I32" s="13">
        <f t="shared" si="1"/>
        <v>0</v>
      </c>
      <c r="J32" s="13">
        <f t="shared" si="2"/>
        <v>0</v>
      </c>
      <c r="K32" s="13">
        <f t="shared" si="3"/>
        <v>0</v>
      </c>
      <c r="L32" s="13">
        <f t="shared" si="4"/>
        <v>0</v>
      </c>
      <c r="M32" s="13">
        <f t="shared" si="5"/>
        <v>0</v>
      </c>
      <c r="N32" s="29">
        <v>0</v>
      </c>
      <c r="O32" s="13">
        <f t="shared" si="6"/>
        <v>0</v>
      </c>
      <c r="P32" s="13">
        <f t="shared" si="7"/>
        <v>0</v>
      </c>
    </row>
    <row r="33" spans="1:16" x14ac:dyDescent="0.2">
      <c r="A33" s="9" t="s">
        <v>27</v>
      </c>
      <c r="B33" s="18" t="s">
        <v>155</v>
      </c>
      <c r="C33" s="18" t="s">
        <v>215</v>
      </c>
      <c r="D33" s="2">
        <v>1</v>
      </c>
      <c r="E33" s="21" t="s">
        <v>144</v>
      </c>
      <c r="F33" s="10">
        <v>0</v>
      </c>
      <c r="G33" s="10">
        <v>0</v>
      </c>
      <c r="H33" s="11">
        <v>0</v>
      </c>
      <c r="I33" s="11">
        <f t="shared" si="1"/>
        <v>0</v>
      </c>
      <c r="J33" s="11">
        <f t="shared" si="2"/>
        <v>0</v>
      </c>
      <c r="K33" s="11">
        <f t="shared" si="3"/>
        <v>0</v>
      </c>
      <c r="L33" s="11">
        <f t="shared" si="4"/>
        <v>0</v>
      </c>
      <c r="M33" s="11">
        <f t="shared" si="5"/>
        <v>0</v>
      </c>
      <c r="N33" s="31">
        <v>0</v>
      </c>
      <c r="O33" s="11">
        <f t="shared" si="6"/>
        <v>0</v>
      </c>
      <c r="P33" s="11">
        <f t="shared" si="7"/>
        <v>0</v>
      </c>
    </row>
    <row r="34" spans="1:16" x14ac:dyDescent="0.2">
      <c r="A34" s="9" t="s">
        <v>28</v>
      </c>
      <c r="B34" s="18" t="s">
        <v>156</v>
      </c>
      <c r="C34" s="18" t="s">
        <v>216</v>
      </c>
      <c r="D34" s="2">
        <v>1</v>
      </c>
      <c r="E34" s="22" t="s">
        <v>204</v>
      </c>
      <c r="F34" s="15">
        <v>220</v>
      </c>
      <c r="G34" s="12">
        <v>171</v>
      </c>
      <c r="H34" s="13">
        <v>132</v>
      </c>
      <c r="I34" s="13">
        <f t="shared" si="1"/>
        <v>2873.75</v>
      </c>
      <c r="J34" s="13">
        <f t="shared" si="2"/>
        <v>5.5880000000000001</v>
      </c>
      <c r="K34" s="13">
        <f t="shared" si="3"/>
        <v>5.5880000000000001</v>
      </c>
      <c r="L34" s="13">
        <f t="shared" si="4"/>
        <v>4.3433999999999999</v>
      </c>
      <c r="M34" s="13">
        <f t="shared" si="5"/>
        <v>15.519400000000001</v>
      </c>
      <c r="N34" s="29">
        <v>0</v>
      </c>
      <c r="O34" s="13">
        <f t="shared" si="6"/>
        <v>0</v>
      </c>
      <c r="P34" s="13">
        <f t="shared" si="7"/>
        <v>0</v>
      </c>
    </row>
    <row r="35" spans="1:16" x14ac:dyDescent="0.2">
      <c r="A35" s="9" t="s">
        <v>29</v>
      </c>
      <c r="B35" s="18" t="s">
        <v>157</v>
      </c>
      <c r="C35" s="9" t="s">
        <v>313</v>
      </c>
      <c r="D35" s="2">
        <v>1</v>
      </c>
      <c r="E35" s="22" t="s">
        <v>146</v>
      </c>
      <c r="F35" s="15">
        <v>123</v>
      </c>
      <c r="G35" s="12">
        <v>111</v>
      </c>
      <c r="H35" s="13">
        <v>54</v>
      </c>
      <c r="I35" s="13">
        <f t="shared" si="1"/>
        <v>426.65625</v>
      </c>
      <c r="J35" s="13">
        <f t="shared" si="2"/>
        <v>3.1242000000000001</v>
      </c>
      <c r="K35" s="13">
        <f t="shared" si="3"/>
        <v>3.1242000000000001</v>
      </c>
      <c r="L35" s="13">
        <f t="shared" si="4"/>
        <v>2.8193999999999999</v>
      </c>
      <c r="M35" s="13">
        <f t="shared" si="5"/>
        <v>9.0678000000000001</v>
      </c>
      <c r="N35" s="29">
        <v>0</v>
      </c>
      <c r="O35" s="13">
        <f t="shared" si="6"/>
        <v>0</v>
      </c>
      <c r="P35" s="13">
        <f t="shared" si="7"/>
        <v>0</v>
      </c>
    </row>
    <row r="36" spans="1:16" x14ac:dyDescent="0.2">
      <c r="A36" s="9" t="s">
        <v>60</v>
      </c>
      <c r="B36" s="18" t="s">
        <v>158</v>
      </c>
      <c r="C36" s="9" t="s">
        <v>71</v>
      </c>
      <c r="D36" s="2">
        <v>8</v>
      </c>
      <c r="E36" s="21" t="s">
        <v>144</v>
      </c>
      <c r="F36" s="10">
        <v>0</v>
      </c>
      <c r="G36" s="10">
        <v>0</v>
      </c>
      <c r="H36" s="11">
        <v>0</v>
      </c>
      <c r="I36" s="11">
        <f t="shared" si="1"/>
        <v>0</v>
      </c>
      <c r="J36" s="11">
        <f t="shared" si="2"/>
        <v>0</v>
      </c>
      <c r="K36" s="11">
        <f t="shared" si="3"/>
        <v>0</v>
      </c>
      <c r="L36" s="11">
        <f t="shared" si="4"/>
        <v>0</v>
      </c>
      <c r="M36" s="11">
        <f t="shared" si="5"/>
        <v>0</v>
      </c>
      <c r="N36" s="31">
        <v>0</v>
      </c>
      <c r="O36" s="11">
        <f t="shared" si="6"/>
        <v>0</v>
      </c>
      <c r="P36" s="11">
        <f t="shared" si="7"/>
        <v>0</v>
      </c>
    </row>
    <row r="37" spans="1:16" x14ac:dyDescent="0.2">
      <c r="A37" s="9" t="s">
        <v>61</v>
      </c>
      <c r="B37" s="18" t="s">
        <v>159</v>
      </c>
      <c r="C37" s="9" t="s">
        <v>77</v>
      </c>
      <c r="D37" s="2">
        <v>1</v>
      </c>
      <c r="E37" s="22"/>
      <c r="F37" s="12">
        <v>79</v>
      </c>
      <c r="G37" s="12">
        <v>79</v>
      </c>
      <c r="H37" s="13">
        <v>31</v>
      </c>
      <c r="I37" s="13">
        <f t="shared" si="1"/>
        <v>111.96238425925925</v>
      </c>
      <c r="J37" s="13">
        <f t="shared" si="2"/>
        <v>2.0066000000000002</v>
      </c>
      <c r="K37" s="13">
        <f t="shared" si="3"/>
        <v>2.0066000000000002</v>
      </c>
      <c r="L37" s="13">
        <f t="shared" si="4"/>
        <v>2.0066000000000002</v>
      </c>
      <c r="M37" s="13">
        <f t="shared" si="5"/>
        <v>6.0198</v>
      </c>
      <c r="N37" s="29">
        <v>0</v>
      </c>
      <c r="O37" s="13">
        <f t="shared" si="6"/>
        <v>0</v>
      </c>
      <c r="P37" s="13">
        <f t="shared" si="7"/>
        <v>0</v>
      </c>
    </row>
    <row r="38" spans="1:16" x14ac:dyDescent="0.2">
      <c r="A38" s="9" t="s">
        <v>64</v>
      </c>
      <c r="B38" s="18" t="s">
        <v>160</v>
      </c>
      <c r="C38" s="9" t="s">
        <v>77</v>
      </c>
      <c r="D38" s="2">
        <v>1</v>
      </c>
      <c r="E38" s="22" t="s">
        <v>97</v>
      </c>
      <c r="F38" s="12">
        <v>79</v>
      </c>
      <c r="G38" s="12">
        <v>79</v>
      </c>
      <c r="H38" s="13">
        <v>31</v>
      </c>
      <c r="I38" s="13">
        <f t="shared" si="1"/>
        <v>111.96238425925925</v>
      </c>
      <c r="J38" s="13">
        <f t="shared" si="2"/>
        <v>2.0066000000000002</v>
      </c>
      <c r="K38" s="13">
        <f t="shared" si="3"/>
        <v>2.0066000000000002</v>
      </c>
      <c r="L38" s="13">
        <f t="shared" si="4"/>
        <v>2.0066000000000002</v>
      </c>
      <c r="M38" s="13">
        <f t="shared" si="5"/>
        <v>6.0198</v>
      </c>
      <c r="N38" s="29">
        <v>0</v>
      </c>
      <c r="O38" s="13">
        <f t="shared" si="6"/>
        <v>0</v>
      </c>
      <c r="P38" s="13">
        <f t="shared" si="7"/>
        <v>0</v>
      </c>
    </row>
    <row r="39" spans="1:16" x14ac:dyDescent="0.2">
      <c r="A39" s="9" t="s">
        <v>65</v>
      </c>
      <c r="B39" s="18" t="s">
        <v>161</v>
      </c>
      <c r="C39" s="9" t="s">
        <v>96</v>
      </c>
      <c r="D39" s="2">
        <v>1</v>
      </c>
      <c r="E39" s="21" t="s">
        <v>146</v>
      </c>
      <c r="F39" s="10">
        <v>72</v>
      </c>
      <c r="G39" s="10">
        <v>72</v>
      </c>
      <c r="H39" s="11">
        <v>96</v>
      </c>
      <c r="I39" s="11">
        <f t="shared" si="1"/>
        <v>288</v>
      </c>
      <c r="J39" s="11">
        <f t="shared" si="2"/>
        <v>1.8288</v>
      </c>
      <c r="K39" s="11">
        <f t="shared" si="3"/>
        <v>1.8288</v>
      </c>
      <c r="L39" s="11">
        <f t="shared" si="4"/>
        <v>1.8288</v>
      </c>
      <c r="M39" s="11">
        <f t="shared" si="5"/>
        <v>5.4863999999999997</v>
      </c>
      <c r="N39" s="31">
        <v>0</v>
      </c>
      <c r="O39" s="11">
        <f t="shared" si="6"/>
        <v>0</v>
      </c>
      <c r="P39" s="11">
        <f t="shared" si="7"/>
        <v>0</v>
      </c>
    </row>
    <row r="40" spans="1:16" x14ac:dyDescent="0.2">
      <c r="A40" s="9" t="s">
        <v>66</v>
      </c>
      <c r="B40" s="18" t="s">
        <v>162</v>
      </c>
      <c r="C40" s="18" t="s">
        <v>209</v>
      </c>
      <c r="D40" s="2">
        <v>1</v>
      </c>
      <c r="E40" s="22"/>
      <c r="F40" s="12">
        <v>0</v>
      </c>
      <c r="G40" s="12">
        <v>0</v>
      </c>
      <c r="H40" s="13">
        <v>0</v>
      </c>
      <c r="I40" s="13">
        <f t="shared" si="1"/>
        <v>0</v>
      </c>
      <c r="J40" s="13">
        <f t="shared" si="2"/>
        <v>0</v>
      </c>
      <c r="K40" s="13">
        <f t="shared" si="3"/>
        <v>0</v>
      </c>
      <c r="L40" s="13">
        <f t="shared" si="4"/>
        <v>0</v>
      </c>
      <c r="M40" s="13">
        <f t="shared" si="5"/>
        <v>0</v>
      </c>
      <c r="N40" s="29">
        <v>0</v>
      </c>
      <c r="O40" s="13">
        <f t="shared" si="6"/>
        <v>0</v>
      </c>
      <c r="P40" s="13">
        <f t="shared" si="7"/>
        <v>0</v>
      </c>
    </row>
    <row r="41" spans="1:16" x14ac:dyDescent="0.2">
      <c r="A41" s="9" t="s">
        <v>66</v>
      </c>
      <c r="B41" s="18" t="s">
        <v>205</v>
      </c>
      <c r="C41" s="18" t="s">
        <v>210</v>
      </c>
      <c r="D41" s="2">
        <v>1</v>
      </c>
      <c r="E41" s="22"/>
      <c r="F41" s="12"/>
      <c r="G41" s="12"/>
      <c r="H41" s="13"/>
      <c r="I41" s="13"/>
      <c r="J41" s="13"/>
      <c r="K41" s="13"/>
      <c r="L41" s="13"/>
      <c r="M41" s="13"/>
      <c r="N41" s="29"/>
      <c r="O41" s="13"/>
      <c r="P41" s="13"/>
    </row>
    <row r="42" spans="1:16" x14ac:dyDescent="0.2">
      <c r="A42" s="9" t="s">
        <v>66</v>
      </c>
      <c r="B42" s="18" t="s">
        <v>206</v>
      </c>
      <c r="C42" s="18" t="s">
        <v>209</v>
      </c>
      <c r="D42" s="2">
        <v>1</v>
      </c>
      <c r="E42" s="22"/>
      <c r="F42" s="12"/>
      <c r="G42" s="12"/>
      <c r="H42" s="13"/>
      <c r="I42" s="13"/>
      <c r="J42" s="13"/>
      <c r="K42" s="13"/>
      <c r="L42" s="13"/>
      <c r="M42" s="13"/>
      <c r="N42" s="29"/>
      <c r="O42" s="13"/>
      <c r="P42" s="13"/>
    </row>
    <row r="43" spans="1:16" x14ac:dyDescent="0.2">
      <c r="A43" s="9" t="s">
        <v>66</v>
      </c>
      <c r="B43" s="18" t="s">
        <v>207</v>
      </c>
      <c r="C43" s="18" t="s">
        <v>209</v>
      </c>
      <c r="D43" s="2">
        <v>1</v>
      </c>
      <c r="E43" s="22"/>
      <c r="F43" s="12"/>
      <c r="G43" s="12"/>
      <c r="H43" s="13"/>
      <c r="I43" s="13"/>
      <c r="J43" s="13"/>
      <c r="K43" s="13"/>
      <c r="L43" s="13"/>
      <c r="M43" s="13"/>
      <c r="N43" s="29"/>
      <c r="O43" s="13"/>
      <c r="P43" s="13"/>
    </row>
    <row r="44" spans="1:16" x14ac:dyDescent="0.2">
      <c r="A44" s="9" t="s">
        <v>67</v>
      </c>
      <c r="C44" s="9" t="s">
        <v>75</v>
      </c>
      <c r="D44" s="2">
        <v>1</v>
      </c>
      <c r="E44" s="23"/>
      <c r="F44" s="12">
        <v>0</v>
      </c>
      <c r="G44" s="12">
        <v>0</v>
      </c>
      <c r="H44" s="13">
        <v>0</v>
      </c>
      <c r="I44" s="13">
        <f t="shared" ref="I44:I85" si="8">F44*G44*H44/1728</f>
        <v>0</v>
      </c>
      <c r="J44" s="13">
        <f t="shared" ref="J44:J85" si="9">CONVERT(F44,"in","m")</f>
        <v>0</v>
      </c>
      <c r="K44" s="13">
        <f t="shared" ref="K44:K85" si="10">CONVERT(F44,"in","m")</f>
        <v>0</v>
      </c>
      <c r="L44" s="13">
        <f t="shared" ref="L44:L85" si="11">CONVERT(G44,"in","m")</f>
        <v>0</v>
      </c>
      <c r="M44" s="13">
        <f t="shared" ref="M44:M85" si="12">SUM(J44,K44,L44)</f>
        <v>0</v>
      </c>
      <c r="N44" s="29">
        <v>0</v>
      </c>
      <c r="O44" s="13">
        <f t="shared" ref="O44:O85" si="13">CONVERT(N44,"lbm","kg")</f>
        <v>0</v>
      </c>
      <c r="P44" s="13">
        <f t="shared" ref="P44:P85" si="14">SUM(N44*0.0004535)</f>
        <v>0</v>
      </c>
    </row>
    <row r="45" spans="1:16" x14ac:dyDescent="0.2">
      <c r="A45" s="9" t="s">
        <v>68</v>
      </c>
      <c r="B45" s="9" t="s">
        <v>234</v>
      </c>
      <c r="C45" s="9" t="s">
        <v>76</v>
      </c>
      <c r="D45" s="2">
        <v>1</v>
      </c>
      <c r="E45" s="23"/>
      <c r="F45" s="12">
        <v>0</v>
      </c>
      <c r="G45" s="12">
        <v>0</v>
      </c>
      <c r="H45" s="13">
        <v>0</v>
      </c>
      <c r="I45" s="13">
        <f t="shared" si="8"/>
        <v>0</v>
      </c>
      <c r="J45" s="13">
        <f t="shared" si="9"/>
        <v>0</v>
      </c>
      <c r="K45" s="13">
        <f t="shared" si="10"/>
        <v>0</v>
      </c>
      <c r="L45" s="13">
        <f t="shared" si="11"/>
        <v>0</v>
      </c>
      <c r="M45" s="13">
        <f t="shared" si="12"/>
        <v>0</v>
      </c>
      <c r="N45" s="29">
        <v>0</v>
      </c>
      <c r="O45" s="13">
        <f t="shared" si="13"/>
        <v>0</v>
      </c>
      <c r="P45" s="13">
        <f t="shared" si="14"/>
        <v>0</v>
      </c>
    </row>
    <row r="46" spans="1:16" x14ac:dyDescent="0.2">
      <c r="A46" s="9" t="s">
        <v>69</v>
      </c>
      <c r="C46" s="9" t="s">
        <v>78</v>
      </c>
      <c r="D46" s="2">
        <v>1</v>
      </c>
      <c r="E46" s="23"/>
      <c r="F46" s="12">
        <v>0</v>
      </c>
      <c r="G46" s="12">
        <v>0</v>
      </c>
      <c r="H46" s="13">
        <v>0</v>
      </c>
      <c r="I46" s="13">
        <f t="shared" si="8"/>
        <v>0</v>
      </c>
      <c r="J46" s="13">
        <f t="shared" si="9"/>
        <v>0</v>
      </c>
      <c r="K46" s="13">
        <f t="shared" si="10"/>
        <v>0</v>
      </c>
      <c r="L46" s="13">
        <f t="shared" si="11"/>
        <v>0</v>
      </c>
      <c r="M46" s="13">
        <f t="shared" si="12"/>
        <v>0</v>
      </c>
      <c r="N46" s="29">
        <v>0</v>
      </c>
      <c r="O46" s="13">
        <f t="shared" si="13"/>
        <v>0</v>
      </c>
      <c r="P46" s="13">
        <f t="shared" si="14"/>
        <v>0</v>
      </c>
    </row>
    <row r="47" spans="1:16" x14ac:dyDescent="0.2">
      <c r="A47" s="9" t="s">
        <v>70</v>
      </c>
      <c r="C47" s="9" t="s">
        <v>79</v>
      </c>
      <c r="D47" s="2">
        <v>1</v>
      </c>
      <c r="E47" s="21"/>
      <c r="F47" s="10">
        <v>0</v>
      </c>
      <c r="G47" s="10">
        <v>0</v>
      </c>
      <c r="H47" s="11">
        <v>0</v>
      </c>
      <c r="I47" s="11">
        <f t="shared" si="8"/>
        <v>0</v>
      </c>
      <c r="J47" s="11">
        <f t="shared" si="9"/>
        <v>0</v>
      </c>
      <c r="K47" s="11">
        <f t="shared" si="10"/>
        <v>0</v>
      </c>
      <c r="L47" s="11">
        <f t="shared" si="11"/>
        <v>0</v>
      </c>
      <c r="M47" s="11">
        <f t="shared" si="12"/>
        <v>0</v>
      </c>
      <c r="N47" s="31">
        <v>0</v>
      </c>
      <c r="O47" s="11">
        <f t="shared" si="13"/>
        <v>0</v>
      </c>
      <c r="P47" s="11">
        <f t="shared" si="14"/>
        <v>0</v>
      </c>
    </row>
    <row r="48" spans="1:16" x14ac:dyDescent="0.2">
      <c r="A48" s="9" t="s">
        <v>80</v>
      </c>
      <c r="C48" s="9" t="s">
        <v>218</v>
      </c>
      <c r="D48" s="2" t="s">
        <v>97</v>
      </c>
      <c r="E48" s="22"/>
      <c r="F48" s="12">
        <v>0</v>
      </c>
      <c r="G48" s="12">
        <v>0</v>
      </c>
      <c r="H48" s="13">
        <v>0</v>
      </c>
      <c r="I48" s="13">
        <f t="shared" si="8"/>
        <v>0</v>
      </c>
      <c r="J48" s="13">
        <f t="shared" si="9"/>
        <v>0</v>
      </c>
      <c r="K48" s="13">
        <f t="shared" si="10"/>
        <v>0</v>
      </c>
      <c r="L48" s="13">
        <f t="shared" si="11"/>
        <v>0</v>
      </c>
      <c r="M48" s="13">
        <f t="shared" si="12"/>
        <v>0</v>
      </c>
      <c r="N48" s="29">
        <v>0</v>
      </c>
      <c r="O48" s="13">
        <f t="shared" si="13"/>
        <v>0</v>
      </c>
      <c r="P48" s="13">
        <f t="shared" si="14"/>
        <v>0</v>
      </c>
    </row>
    <row r="49" spans="1:16" ht="38.25" x14ac:dyDescent="0.2">
      <c r="A49" s="9" t="s">
        <v>81</v>
      </c>
      <c r="B49" s="18" t="s">
        <v>164</v>
      </c>
      <c r="C49" s="9" t="s">
        <v>95</v>
      </c>
      <c r="D49" s="2">
        <v>4</v>
      </c>
      <c r="E49" s="21" t="s">
        <v>214</v>
      </c>
      <c r="F49" s="12">
        <v>0</v>
      </c>
      <c r="G49" s="12">
        <v>0</v>
      </c>
      <c r="H49" s="13">
        <v>0</v>
      </c>
      <c r="I49" s="13">
        <f t="shared" si="8"/>
        <v>0</v>
      </c>
      <c r="J49" s="13">
        <f t="shared" si="9"/>
        <v>0</v>
      </c>
      <c r="K49" s="13">
        <f t="shared" si="10"/>
        <v>0</v>
      </c>
      <c r="L49" s="13">
        <f t="shared" si="11"/>
        <v>0</v>
      </c>
      <c r="M49" s="13">
        <f t="shared" si="12"/>
        <v>0</v>
      </c>
      <c r="N49" s="29">
        <v>0</v>
      </c>
      <c r="O49" s="13">
        <f t="shared" si="13"/>
        <v>0</v>
      </c>
      <c r="P49" s="13">
        <f t="shared" si="14"/>
        <v>0</v>
      </c>
    </row>
    <row r="50" spans="1:16" x14ac:dyDescent="0.2">
      <c r="A50" s="9" t="s">
        <v>82</v>
      </c>
      <c r="B50" s="18" t="s">
        <v>235</v>
      </c>
      <c r="C50" s="9" t="s">
        <v>217</v>
      </c>
      <c r="D50" s="2"/>
      <c r="E50" s="22"/>
      <c r="F50" s="12">
        <v>0</v>
      </c>
      <c r="G50" s="12">
        <v>0</v>
      </c>
      <c r="H50" s="13">
        <v>0</v>
      </c>
      <c r="I50" s="13">
        <f t="shared" si="8"/>
        <v>0</v>
      </c>
      <c r="J50" s="13">
        <f t="shared" si="9"/>
        <v>0</v>
      </c>
      <c r="K50" s="13">
        <f t="shared" si="10"/>
        <v>0</v>
      </c>
      <c r="L50" s="13">
        <f t="shared" si="11"/>
        <v>0</v>
      </c>
      <c r="M50" s="13">
        <f t="shared" si="12"/>
        <v>0</v>
      </c>
      <c r="N50" s="29">
        <v>0</v>
      </c>
      <c r="O50" s="13">
        <f t="shared" si="13"/>
        <v>0</v>
      </c>
      <c r="P50" s="13">
        <f t="shared" si="14"/>
        <v>0</v>
      </c>
    </row>
    <row r="51" spans="1:16" x14ac:dyDescent="0.2">
      <c r="A51" s="9" t="s">
        <v>83</v>
      </c>
      <c r="C51" s="9" t="s">
        <v>219</v>
      </c>
      <c r="D51" s="2"/>
      <c r="E51" s="22"/>
      <c r="F51" s="12">
        <v>0</v>
      </c>
      <c r="G51" s="12">
        <v>0</v>
      </c>
      <c r="H51" s="13">
        <v>0</v>
      </c>
      <c r="I51" s="13">
        <f t="shared" si="8"/>
        <v>0</v>
      </c>
      <c r="J51" s="13">
        <f t="shared" si="9"/>
        <v>0</v>
      </c>
      <c r="K51" s="13">
        <f t="shared" si="10"/>
        <v>0</v>
      </c>
      <c r="L51" s="13">
        <f t="shared" si="11"/>
        <v>0</v>
      </c>
      <c r="M51" s="13">
        <f t="shared" si="12"/>
        <v>0</v>
      </c>
      <c r="N51" s="29">
        <v>0</v>
      </c>
      <c r="O51" s="13">
        <f t="shared" si="13"/>
        <v>0</v>
      </c>
      <c r="P51" s="13">
        <f t="shared" si="14"/>
        <v>0</v>
      </c>
    </row>
    <row r="52" spans="1:16" ht="25.5" x14ac:dyDescent="0.2">
      <c r="A52" s="6" t="s">
        <v>84</v>
      </c>
      <c r="B52" s="6" t="s">
        <v>198</v>
      </c>
      <c r="C52" s="21" t="s">
        <v>287</v>
      </c>
      <c r="D52" s="2">
        <v>1</v>
      </c>
      <c r="E52" s="22"/>
      <c r="F52" s="12">
        <v>0</v>
      </c>
      <c r="G52" s="12">
        <v>0</v>
      </c>
      <c r="H52" s="13">
        <v>0</v>
      </c>
      <c r="I52" s="13">
        <f t="shared" si="8"/>
        <v>0</v>
      </c>
      <c r="J52" s="13">
        <f t="shared" si="9"/>
        <v>0</v>
      </c>
      <c r="K52" s="13">
        <f t="shared" si="10"/>
        <v>0</v>
      </c>
      <c r="L52" s="13">
        <f t="shared" si="11"/>
        <v>0</v>
      </c>
      <c r="M52" s="13">
        <f t="shared" si="12"/>
        <v>0</v>
      </c>
      <c r="N52" s="29">
        <v>0</v>
      </c>
      <c r="O52" s="13">
        <f t="shared" si="13"/>
        <v>0</v>
      </c>
      <c r="P52" s="13">
        <f t="shared" si="14"/>
        <v>0</v>
      </c>
    </row>
    <row r="53" spans="1:16" x14ac:dyDescent="0.2">
      <c r="A53" s="6" t="s">
        <v>84</v>
      </c>
      <c r="B53" s="6" t="s">
        <v>198</v>
      </c>
      <c r="C53" s="21" t="s">
        <v>288</v>
      </c>
      <c r="D53" s="2">
        <v>4</v>
      </c>
      <c r="E53" s="22"/>
      <c r="F53" s="12"/>
      <c r="G53" s="12"/>
      <c r="H53" s="13"/>
      <c r="I53" s="13"/>
      <c r="J53" s="13"/>
      <c r="K53" s="13"/>
      <c r="L53" s="13"/>
      <c r="M53" s="13"/>
      <c r="N53" s="29"/>
      <c r="O53" s="13"/>
      <c r="P53" s="13"/>
    </row>
    <row r="54" spans="1:16" x14ac:dyDescent="0.2">
      <c r="A54" s="6" t="s">
        <v>84</v>
      </c>
      <c r="B54" s="6" t="s">
        <v>198</v>
      </c>
      <c r="C54" s="19" t="s">
        <v>289</v>
      </c>
      <c r="D54" s="2">
        <v>1</v>
      </c>
      <c r="E54" s="22"/>
      <c r="F54" s="12"/>
      <c r="G54" s="12"/>
      <c r="H54" s="13"/>
      <c r="I54" s="13"/>
      <c r="J54" s="13"/>
      <c r="K54" s="13"/>
      <c r="L54" s="13"/>
      <c r="M54" s="13"/>
      <c r="N54" s="29"/>
      <c r="O54" s="13"/>
      <c r="P54" s="13"/>
    </row>
    <row r="55" spans="1:16" x14ac:dyDescent="0.2">
      <c r="A55" s="6" t="s">
        <v>84</v>
      </c>
      <c r="B55" s="6" t="s">
        <v>198</v>
      </c>
      <c r="C55" s="19" t="s">
        <v>289</v>
      </c>
      <c r="D55" s="2">
        <v>1</v>
      </c>
      <c r="E55" s="22"/>
      <c r="F55" s="12"/>
      <c r="G55" s="12"/>
      <c r="H55" s="13"/>
      <c r="I55" s="13"/>
      <c r="J55" s="13"/>
      <c r="K55" s="13"/>
      <c r="L55" s="13"/>
      <c r="M55" s="13"/>
      <c r="N55" s="29"/>
      <c r="O55" s="13"/>
      <c r="P55" s="13"/>
    </row>
    <row r="56" spans="1:16" x14ac:dyDescent="0.2">
      <c r="A56" s="6" t="s">
        <v>84</v>
      </c>
      <c r="B56" s="6" t="s">
        <v>198</v>
      </c>
      <c r="C56" s="19" t="s">
        <v>300</v>
      </c>
      <c r="D56" s="2">
        <v>1</v>
      </c>
      <c r="E56" s="22"/>
      <c r="F56" s="12"/>
      <c r="G56" s="12"/>
      <c r="H56" s="13"/>
      <c r="I56" s="13"/>
      <c r="J56" s="13"/>
      <c r="K56" s="13"/>
      <c r="L56" s="13"/>
      <c r="M56" s="13"/>
      <c r="N56" s="29"/>
      <c r="O56" s="13"/>
      <c r="P56" s="13"/>
    </row>
    <row r="57" spans="1:16" x14ac:dyDescent="0.2">
      <c r="A57" s="6" t="s">
        <v>84</v>
      </c>
      <c r="B57" s="6" t="s">
        <v>198</v>
      </c>
      <c r="C57" s="19" t="s">
        <v>301</v>
      </c>
      <c r="D57" s="2">
        <v>1</v>
      </c>
      <c r="E57" s="22"/>
      <c r="F57" s="12"/>
      <c r="G57" s="12"/>
      <c r="H57" s="13"/>
      <c r="I57" s="13"/>
      <c r="J57" s="13"/>
      <c r="K57" s="13"/>
      <c r="L57" s="13"/>
      <c r="M57" s="13"/>
      <c r="N57" s="29"/>
      <c r="O57" s="13"/>
      <c r="P57" s="13"/>
    </row>
    <row r="58" spans="1:16" x14ac:dyDescent="0.2">
      <c r="A58" s="6" t="s">
        <v>84</v>
      </c>
      <c r="B58" s="6" t="s">
        <v>198</v>
      </c>
      <c r="C58" s="19" t="s">
        <v>290</v>
      </c>
      <c r="D58" s="2">
        <v>1</v>
      </c>
      <c r="E58" s="22"/>
      <c r="F58" s="12"/>
      <c r="G58" s="12"/>
      <c r="H58" s="13"/>
      <c r="I58" s="13"/>
      <c r="J58" s="13"/>
      <c r="K58" s="13"/>
      <c r="L58" s="13"/>
      <c r="M58" s="13"/>
      <c r="N58" s="29"/>
      <c r="O58" s="13"/>
      <c r="P58" s="13"/>
    </row>
    <row r="59" spans="1:16" x14ac:dyDescent="0.2">
      <c r="A59" s="6" t="s">
        <v>84</v>
      </c>
      <c r="B59" s="6" t="s">
        <v>198</v>
      </c>
      <c r="C59" s="19" t="s">
        <v>291</v>
      </c>
      <c r="D59" s="2">
        <v>1</v>
      </c>
      <c r="E59" s="22"/>
      <c r="F59" s="12"/>
      <c r="G59" s="12"/>
      <c r="H59" s="13"/>
      <c r="I59" s="13"/>
      <c r="J59" s="13"/>
      <c r="K59" s="13"/>
      <c r="L59" s="13"/>
      <c r="M59" s="13"/>
      <c r="N59" s="29"/>
      <c r="O59" s="13"/>
      <c r="P59" s="13"/>
    </row>
    <row r="60" spans="1:16" x14ac:dyDescent="0.2">
      <c r="A60" s="6" t="s">
        <v>84</v>
      </c>
      <c r="B60" s="6" t="s">
        <v>198</v>
      </c>
      <c r="C60" s="19" t="s">
        <v>292</v>
      </c>
      <c r="D60" s="2">
        <v>1</v>
      </c>
      <c r="E60" s="22"/>
      <c r="F60" s="12"/>
      <c r="G60" s="12"/>
      <c r="H60" s="13"/>
      <c r="I60" s="13"/>
      <c r="J60" s="13"/>
      <c r="K60" s="13"/>
      <c r="L60" s="13"/>
      <c r="M60" s="13"/>
      <c r="N60" s="29"/>
      <c r="O60" s="13"/>
      <c r="P60" s="13"/>
    </row>
    <row r="61" spans="1:16" x14ac:dyDescent="0.2">
      <c r="A61" s="6" t="s">
        <v>84</v>
      </c>
      <c r="B61" s="6" t="s">
        <v>198</v>
      </c>
      <c r="C61" s="19" t="s">
        <v>293</v>
      </c>
      <c r="D61" s="2">
        <v>1</v>
      </c>
      <c r="E61" s="22"/>
      <c r="F61" s="12"/>
      <c r="G61" s="12"/>
      <c r="H61" s="13"/>
      <c r="I61" s="13"/>
      <c r="J61" s="13"/>
      <c r="K61" s="13"/>
      <c r="L61" s="13"/>
      <c r="M61" s="13"/>
      <c r="N61" s="29"/>
      <c r="O61" s="13"/>
      <c r="P61" s="13"/>
    </row>
    <row r="62" spans="1:16" x14ac:dyDescent="0.2">
      <c r="A62" s="6" t="s">
        <v>84</v>
      </c>
      <c r="B62" s="6" t="s">
        <v>198</v>
      </c>
      <c r="C62" s="19" t="s">
        <v>294</v>
      </c>
      <c r="D62" s="2">
        <v>1</v>
      </c>
      <c r="E62" s="22"/>
      <c r="F62" s="12"/>
      <c r="G62" s="12"/>
      <c r="H62" s="13"/>
      <c r="I62" s="13"/>
      <c r="J62" s="13"/>
      <c r="K62" s="13"/>
      <c r="L62" s="13"/>
      <c r="M62" s="13"/>
      <c r="N62" s="29"/>
      <c r="O62" s="13"/>
      <c r="P62" s="13"/>
    </row>
    <row r="63" spans="1:16" x14ac:dyDescent="0.2">
      <c r="A63" s="6" t="s">
        <v>84</v>
      </c>
      <c r="B63" s="6" t="s">
        <v>198</v>
      </c>
      <c r="C63" s="19" t="s">
        <v>295</v>
      </c>
      <c r="D63" s="2">
        <v>1</v>
      </c>
      <c r="E63" s="22"/>
      <c r="F63" s="12"/>
      <c r="G63" s="12"/>
      <c r="H63" s="13"/>
      <c r="I63" s="13"/>
      <c r="J63" s="13"/>
      <c r="K63" s="13"/>
      <c r="L63" s="13"/>
      <c r="M63" s="13"/>
      <c r="N63" s="29"/>
      <c r="O63" s="13"/>
      <c r="P63" s="13"/>
    </row>
    <row r="64" spans="1:16" x14ac:dyDescent="0.2">
      <c r="A64" s="6" t="s">
        <v>84</v>
      </c>
      <c r="B64" s="6" t="s">
        <v>198</v>
      </c>
      <c r="C64" s="19" t="s">
        <v>296</v>
      </c>
      <c r="D64" s="2">
        <v>1</v>
      </c>
      <c r="E64" s="22"/>
      <c r="F64" s="12"/>
      <c r="G64" s="12"/>
      <c r="H64" s="13"/>
      <c r="I64" s="13"/>
      <c r="J64" s="13"/>
      <c r="K64" s="13"/>
      <c r="L64" s="13"/>
      <c r="M64" s="13"/>
      <c r="N64" s="29"/>
      <c r="O64" s="13"/>
      <c r="P64" s="13"/>
    </row>
    <row r="65" spans="1:16" x14ac:dyDescent="0.2">
      <c r="A65" s="6" t="s">
        <v>84</v>
      </c>
      <c r="B65" s="6" t="s">
        <v>198</v>
      </c>
      <c r="C65" s="19" t="s">
        <v>297</v>
      </c>
      <c r="D65" s="2">
        <v>1</v>
      </c>
      <c r="E65" s="22"/>
      <c r="F65" s="12"/>
      <c r="G65" s="12"/>
      <c r="H65" s="13"/>
      <c r="I65" s="13"/>
      <c r="J65" s="13"/>
      <c r="K65" s="13"/>
      <c r="L65" s="13"/>
      <c r="M65" s="13"/>
      <c r="N65" s="29"/>
      <c r="O65" s="13"/>
      <c r="P65" s="13"/>
    </row>
    <row r="66" spans="1:16" x14ac:dyDescent="0.2">
      <c r="A66" s="6" t="s">
        <v>84</v>
      </c>
      <c r="B66" s="6" t="s">
        <v>198</v>
      </c>
      <c r="C66" s="19" t="s">
        <v>298</v>
      </c>
      <c r="D66" s="2">
        <v>1</v>
      </c>
      <c r="E66" s="22"/>
      <c r="F66" s="12"/>
      <c r="G66" s="12"/>
      <c r="H66" s="13"/>
      <c r="I66" s="13"/>
      <c r="J66" s="13"/>
      <c r="K66" s="13"/>
      <c r="L66" s="13"/>
      <c r="M66" s="13"/>
      <c r="N66" s="29"/>
      <c r="O66" s="13"/>
      <c r="P66" s="13"/>
    </row>
    <row r="67" spans="1:16" ht="25.5" x14ac:dyDescent="0.2">
      <c r="A67" s="6" t="s">
        <v>84</v>
      </c>
      <c r="B67" s="6" t="s">
        <v>198</v>
      </c>
      <c r="C67" s="21" t="s">
        <v>299</v>
      </c>
      <c r="D67" s="2">
        <v>1</v>
      </c>
      <c r="E67" s="22"/>
      <c r="F67" s="12"/>
      <c r="G67" s="12"/>
      <c r="H67" s="13"/>
      <c r="I67" s="13"/>
      <c r="J67" s="13"/>
      <c r="K67" s="13"/>
      <c r="L67" s="13"/>
      <c r="M67" s="13"/>
      <c r="N67" s="29"/>
      <c r="O67" s="13"/>
      <c r="P67" s="13"/>
    </row>
    <row r="68" spans="1:16" x14ac:dyDescent="0.2">
      <c r="A68" s="6" t="s">
        <v>84</v>
      </c>
      <c r="B68" s="6" t="s">
        <v>198</v>
      </c>
      <c r="C68" s="6" t="s">
        <v>318</v>
      </c>
      <c r="D68" s="2">
        <v>1</v>
      </c>
      <c r="E68" s="22"/>
      <c r="F68" s="12"/>
      <c r="G68" s="12"/>
      <c r="H68" s="13"/>
      <c r="I68" s="13"/>
      <c r="J68" s="13"/>
      <c r="K68" s="13"/>
      <c r="L68" s="13"/>
      <c r="M68" s="13"/>
      <c r="N68" s="29"/>
      <c r="O68" s="13"/>
      <c r="P68" s="13"/>
    </row>
    <row r="69" spans="1:16" x14ac:dyDescent="0.2">
      <c r="A69" s="6" t="s">
        <v>84</v>
      </c>
      <c r="B69" s="6" t="s">
        <v>198</v>
      </c>
      <c r="C69" s="6" t="s">
        <v>315</v>
      </c>
      <c r="D69" s="2">
        <v>1</v>
      </c>
      <c r="E69" s="22"/>
      <c r="F69" s="12"/>
      <c r="G69" s="12"/>
      <c r="H69" s="13"/>
      <c r="I69" s="13"/>
      <c r="J69" s="13"/>
      <c r="K69" s="13"/>
      <c r="L69" s="13"/>
      <c r="M69" s="13"/>
      <c r="N69" s="29"/>
      <c r="O69" s="13"/>
      <c r="P69" s="13"/>
    </row>
    <row r="70" spans="1:16" x14ac:dyDescent="0.2">
      <c r="A70" s="6" t="s">
        <v>84</v>
      </c>
      <c r="B70" s="6" t="s">
        <v>198</v>
      </c>
      <c r="C70" s="6" t="s">
        <v>316</v>
      </c>
      <c r="D70" s="2">
        <v>1</v>
      </c>
      <c r="E70" s="22"/>
      <c r="F70" s="12"/>
      <c r="G70" s="12"/>
      <c r="H70" s="13"/>
      <c r="I70" s="13"/>
      <c r="J70" s="13"/>
      <c r="K70" s="13"/>
      <c r="L70" s="13"/>
      <c r="M70" s="13"/>
      <c r="N70" s="29"/>
      <c r="O70" s="13"/>
      <c r="P70" s="13"/>
    </row>
    <row r="71" spans="1:16" x14ac:dyDescent="0.2">
      <c r="A71" s="6" t="s">
        <v>84</v>
      </c>
      <c r="B71" s="6" t="s">
        <v>198</v>
      </c>
      <c r="C71" s="6" t="s">
        <v>302</v>
      </c>
      <c r="D71" s="2">
        <v>1</v>
      </c>
      <c r="E71" s="22"/>
      <c r="F71" s="12"/>
      <c r="G71" s="12"/>
      <c r="H71" s="13"/>
      <c r="I71" s="13"/>
      <c r="J71" s="13"/>
      <c r="K71" s="13"/>
      <c r="L71" s="13"/>
      <c r="M71" s="13"/>
      <c r="N71" s="29"/>
      <c r="O71" s="13"/>
      <c r="P71" s="13"/>
    </row>
    <row r="72" spans="1:16" x14ac:dyDescent="0.2">
      <c r="A72" s="6" t="s">
        <v>84</v>
      </c>
      <c r="B72" s="6" t="s">
        <v>198</v>
      </c>
      <c r="C72" s="6" t="s">
        <v>303</v>
      </c>
      <c r="D72" s="2">
        <v>1</v>
      </c>
      <c r="E72" s="22"/>
      <c r="F72" s="12"/>
      <c r="G72" s="12"/>
      <c r="H72" s="13"/>
      <c r="I72" s="13"/>
      <c r="J72" s="13"/>
      <c r="K72" s="13"/>
      <c r="L72" s="13"/>
      <c r="M72" s="13"/>
      <c r="N72" s="29"/>
      <c r="O72" s="13"/>
      <c r="P72" s="13"/>
    </row>
    <row r="73" spans="1:16" x14ac:dyDescent="0.2">
      <c r="A73" s="6" t="s">
        <v>84</v>
      </c>
      <c r="B73" s="6" t="s">
        <v>198</v>
      </c>
      <c r="C73" s="6" t="s">
        <v>304</v>
      </c>
      <c r="D73" s="2">
        <v>1</v>
      </c>
      <c r="E73" s="22"/>
      <c r="F73" s="12"/>
      <c r="G73" s="12"/>
      <c r="H73" s="13"/>
      <c r="I73" s="13"/>
      <c r="J73" s="13"/>
      <c r="K73" s="13"/>
      <c r="L73" s="13"/>
      <c r="M73" s="13"/>
      <c r="N73" s="29"/>
      <c r="O73" s="13"/>
      <c r="P73" s="13"/>
    </row>
    <row r="74" spans="1:16" x14ac:dyDescent="0.2">
      <c r="A74" s="6" t="s">
        <v>84</v>
      </c>
      <c r="B74" s="6" t="s">
        <v>198</v>
      </c>
      <c r="C74" s="6" t="s">
        <v>305</v>
      </c>
      <c r="D74" s="2">
        <v>1</v>
      </c>
      <c r="E74" s="22"/>
      <c r="F74" s="12"/>
      <c r="G74" s="12"/>
      <c r="H74" s="13"/>
      <c r="I74" s="13"/>
      <c r="J74" s="13"/>
      <c r="K74" s="13"/>
      <c r="L74" s="13"/>
      <c r="M74" s="13"/>
      <c r="N74" s="29"/>
      <c r="O74" s="13"/>
      <c r="P74" s="13"/>
    </row>
    <row r="75" spans="1:16" x14ac:dyDescent="0.2">
      <c r="A75" s="6" t="s">
        <v>84</v>
      </c>
      <c r="B75" s="6" t="s">
        <v>198</v>
      </c>
      <c r="C75" s="6" t="s">
        <v>306</v>
      </c>
      <c r="D75" s="2">
        <v>1</v>
      </c>
      <c r="E75" s="22"/>
      <c r="F75" s="12"/>
      <c r="G75" s="12"/>
      <c r="H75" s="13"/>
      <c r="I75" s="13"/>
      <c r="J75" s="13"/>
      <c r="K75" s="13"/>
      <c r="L75" s="13"/>
      <c r="M75" s="13"/>
      <c r="N75" s="29"/>
      <c r="O75" s="13"/>
      <c r="P75" s="13"/>
    </row>
    <row r="76" spans="1:16" x14ac:dyDescent="0.2">
      <c r="A76" s="6" t="s">
        <v>84</v>
      </c>
      <c r="B76" s="6" t="s">
        <v>198</v>
      </c>
      <c r="C76" s="6" t="s">
        <v>307</v>
      </c>
      <c r="D76" s="2">
        <v>1</v>
      </c>
      <c r="E76" s="22"/>
      <c r="F76" s="12"/>
      <c r="G76" s="12"/>
      <c r="H76" s="13"/>
      <c r="I76" s="13"/>
      <c r="J76" s="13"/>
      <c r="K76" s="13"/>
      <c r="L76" s="13"/>
      <c r="M76" s="13"/>
      <c r="N76" s="29"/>
      <c r="O76" s="13"/>
      <c r="P76" s="13"/>
    </row>
    <row r="77" spans="1:16" x14ac:dyDescent="0.2">
      <c r="A77" s="6" t="s">
        <v>84</v>
      </c>
      <c r="B77" s="6" t="s">
        <v>198</v>
      </c>
      <c r="C77" s="6" t="s">
        <v>308</v>
      </c>
      <c r="D77" s="2">
        <v>1</v>
      </c>
      <c r="E77" s="22"/>
      <c r="F77" s="12"/>
      <c r="G77" s="12"/>
      <c r="H77" s="13"/>
      <c r="I77" s="13"/>
      <c r="J77" s="13"/>
      <c r="K77" s="13"/>
      <c r="L77" s="13"/>
      <c r="M77" s="13"/>
      <c r="N77" s="29"/>
      <c r="O77" s="13"/>
      <c r="P77" s="13"/>
    </row>
    <row r="78" spans="1:16" x14ac:dyDescent="0.2">
      <c r="A78" s="6" t="s">
        <v>84</v>
      </c>
      <c r="B78" s="6" t="s">
        <v>198</v>
      </c>
      <c r="C78" s="6" t="s">
        <v>317</v>
      </c>
      <c r="D78" s="2">
        <v>1</v>
      </c>
      <c r="E78" s="22"/>
      <c r="F78" s="12"/>
      <c r="G78" s="12"/>
      <c r="H78" s="13"/>
      <c r="I78" s="13"/>
      <c r="J78" s="13"/>
      <c r="K78" s="13"/>
      <c r="L78" s="13"/>
      <c r="M78" s="13"/>
      <c r="N78" s="29"/>
      <c r="O78" s="13"/>
      <c r="P78" s="13"/>
    </row>
    <row r="79" spans="1:16" x14ac:dyDescent="0.2">
      <c r="A79" s="6" t="s">
        <v>84</v>
      </c>
      <c r="B79" s="6" t="s">
        <v>198</v>
      </c>
      <c r="C79" s="6" t="s">
        <v>309</v>
      </c>
      <c r="D79" s="2">
        <v>1</v>
      </c>
      <c r="E79" s="22"/>
      <c r="F79" s="12"/>
      <c r="G79" s="12"/>
      <c r="H79" s="13"/>
      <c r="I79" s="13"/>
      <c r="J79" s="13"/>
      <c r="K79" s="13"/>
      <c r="L79" s="13"/>
      <c r="M79" s="13"/>
      <c r="N79" s="29"/>
      <c r="O79" s="13"/>
      <c r="P79" s="13"/>
    </row>
    <row r="80" spans="1:16" x14ac:dyDescent="0.2">
      <c r="A80" s="6" t="s">
        <v>84</v>
      </c>
      <c r="B80" s="6" t="s">
        <v>198</v>
      </c>
      <c r="C80" s="6" t="s">
        <v>310</v>
      </c>
      <c r="D80" s="2">
        <v>1</v>
      </c>
      <c r="E80" s="22"/>
      <c r="F80" s="12"/>
      <c r="G80" s="12"/>
      <c r="H80" s="13"/>
      <c r="I80" s="13"/>
      <c r="J80" s="13"/>
      <c r="K80" s="13"/>
      <c r="L80" s="13"/>
      <c r="M80" s="13"/>
      <c r="N80" s="29"/>
      <c r="O80" s="13"/>
      <c r="P80" s="13"/>
    </row>
    <row r="81" spans="1:16" x14ac:dyDescent="0.2">
      <c r="A81" s="6" t="s">
        <v>84</v>
      </c>
      <c r="B81" s="6" t="s">
        <v>198</v>
      </c>
      <c r="C81" s="6" t="s">
        <v>314</v>
      </c>
      <c r="D81" s="2">
        <v>1</v>
      </c>
      <c r="E81" s="22"/>
      <c r="F81" s="12"/>
      <c r="G81" s="12"/>
      <c r="H81" s="13"/>
      <c r="I81" s="13"/>
      <c r="J81" s="13"/>
      <c r="K81" s="13"/>
      <c r="L81" s="13"/>
      <c r="M81" s="13"/>
      <c r="N81" s="29"/>
      <c r="O81" s="13"/>
      <c r="P81" s="13"/>
    </row>
    <row r="82" spans="1:16" x14ac:dyDescent="0.2">
      <c r="A82" s="6" t="s">
        <v>84</v>
      </c>
      <c r="B82" s="6" t="s">
        <v>198</v>
      </c>
      <c r="C82" s="6" t="s">
        <v>311</v>
      </c>
      <c r="D82" s="2">
        <v>1</v>
      </c>
      <c r="E82" s="22"/>
      <c r="F82" s="12"/>
      <c r="G82" s="12"/>
      <c r="H82" s="13"/>
      <c r="I82" s="13"/>
      <c r="J82" s="13"/>
      <c r="K82" s="13"/>
      <c r="L82" s="13"/>
      <c r="M82" s="13"/>
      <c r="N82" s="29"/>
      <c r="O82" s="13"/>
      <c r="P82" s="13"/>
    </row>
    <row r="83" spans="1:16" x14ac:dyDescent="0.2">
      <c r="A83" s="6" t="s">
        <v>84</v>
      </c>
      <c r="B83" s="6" t="s">
        <v>198</v>
      </c>
      <c r="C83" s="6" t="s">
        <v>312</v>
      </c>
      <c r="D83" s="2">
        <v>1</v>
      </c>
      <c r="E83" s="22"/>
      <c r="F83" s="12"/>
      <c r="G83" s="12"/>
      <c r="H83" s="13"/>
      <c r="I83" s="13"/>
      <c r="J83" s="13"/>
      <c r="K83" s="13"/>
      <c r="L83" s="13"/>
      <c r="M83" s="13"/>
      <c r="N83" s="29"/>
      <c r="O83" s="13"/>
      <c r="P83" s="13"/>
    </row>
    <row r="84" spans="1:16" x14ac:dyDescent="0.2">
      <c r="A84" s="6" t="s">
        <v>85</v>
      </c>
      <c r="B84" s="6"/>
      <c r="C84" s="6" t="s">
        <v>236</v>
      </c>
      <c r="D84" s="3"/>
      <c r="E84" s="21"/>
      <c r="F84" s="10">
        <v>0</v>
      </c>
      <c r="G84" s="10">
        <v>0</v>
      </c>
      <c r="H84" s="11">
        <v>0</v>
      </c>
      <c r="I84" s="11">
        <f t="shared" si="8"/>
        <v>0</v>
      </c>
      <c r="J84" s="11">
        <f t="shared" si="9"/>
        <v>0</v>
      </c>
      <c r="K84" s="11">
        <f t="shared" si="10"/>
        <v>0</v>
      </c>
      <c r="L84" s="11">
        <f t="shared" si="11"/>
        <v>0</v>
      </c>
      <c r="M84" s="11">
        <f t="shared" si="12"/>
        <v>0</v>
      </c>
      <c r="N84" s="31">
        <v>0</v>
      </c>
      <c r="O84" s="11">
        <f t="shared" si="13"/>
        <v>0</v>
      </c>
      <c r="P84" s="11">
        <f t="shared" si="14"/>
        <v>0</v>
      </c>
    </row>
    <row r="85" spans="1:16" x14ac:dyDescent="0.2">
      <c r="A85" s="6" t="s">
        <v>86</v>
      </c>
      <c r="B85" s="6"/>
      <c r="C85" s="6"/>
      <c r="D85" s="2"/>
      <c r="E85" s="22"/>
      <c r="F85" s="12">
        <v>0</v>
      </c>
      <c r="G85" s="12">
        <v>0</v>
      </c>
      <c r="H85" s="13">
        <v>0</v>
      </c>
      <c r="I85" s="13">
        <f t="shared" si="8"/>
        <v>0</v>
      </c>
      <c r="J85" s="13">
        <f t="shared" si="9"/>
        <v>0</v>
      </c>
      <c r="K85" s="13">
        <f t="shared" si="10"/>
        <v>0</v>
      </c>
      <c r="L85" s="13">
        <f t="shared" si="11"/>
        <v>0</v>
      </c>
      <c r="M85" s="13">
        <f t="shared" si="12"/>
        <v>0</v>
      </c>
      <c r="N85" s="29">
        <v>0</v>
      </c>
      <c r="O85" s="13">
        <f t="shared" si="13"/>
        <v>0</v>
      </c>
      <c r="P85" s="13">
        <f t="shared" si="14"/>
        <v>0</v>
      </c>
    </row>
  </sheetData>
  <phoneticPr fontId="2" type="noConversion"/>
  <printOptions gridLines="1"/>
  <pageMargins left="0.75" right="0.75" top="1" bottom="1" header="0.5" footer="0.5"/>
  <pageSetup orientation="portrait" verticalDpi="0" r:id="rId1"/>
  <headerFooter alignWithMargins="0">
    <oddHeader>&amp;C&amp;"Arial,Bold"&amp;12Major Twin Pac Items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80"/>
  <sheetViews>
    <sheetView topLeftCell="A37" workbookViewId="0">
      <selection activeCell="D80" sqref="D80"/>
    </sheetView>
  </sheetViews>
  <sheetFormatPr defaultRowHeight="12.75" x14ac:dyDescent="0.2"/>
  <cols>
    <col min="2" max="2" width="10.7109375" customWidth="1"/>
    <col min="3" max="3" width="52" customWidth="1"/>
    <col min="4" max="4" width="9.140625" style="28"/>
    <col min="5" max="5" width="21.28515625" customWidth="1"/>
  </cols>
  <sheetData>
    <row r="1" spans="1:17" s="1" customFormat="1" ht="63.75" x14ac:dyDescent="0.2">
      <c r="A1" s="17" t="s">
        <v>111</v>
      </c>
      <c r="B1" s="8" t="s">
        <v>180</v>
      </c>
      <c r="C1" s="17" t="s">
        <v>221</v>
      </c>
      <c r="D1" s="4" t="s">
        <v>98</v>
      </c>
      <c r="E1" s="21" t="s">
        <v>165</v>
      </c>
      <c r="F1" s="4" t="s">
        <v>99</v>
      </c>
      <c r="G1" s="4" t="s">
        <v>100</v>
      </c>
      <c r="H1" s="5" t="s">
        <v>101</v>
      </c>
      <c r="I1" s="5" t="s">
        <v>102</v>
      </c>
      <c r="J1" s="5" t="s">
        <v>103</v>
      </c>
      <c r="K1" s="5" t="s">
        <v>104</v>
      </c>
      <c r="L1" s="5" t="s">
        <v>105</v>
      </c>
      <c r="M1" s="5" t="s">
        <v>106</v>
      </c>
      <c r="N1" s="4" t="s">
        <v>107</v>
      </c>
      <c r="O1" s="5" t="s">
        <v>108</v>
      </c>
      <c r="P1" s="5" t="s">
        <v>109</v>
      </c>
      <c r="Q1" s="7"/>
    </row>
    <row r="2" spans="1:17" x14ac:dyDescent="0.2">
      <c r="A2" s="9" t="s">
        <v>48</v>
      </c>
      <c r="B2" s="18" t="s">
        <v>166</v>
      </c>
      <c r="C2" s="9" t="s">
        <v>55</v>
      </c>
      <c r="D2" s="4">
        <v>1</v>
      </c>
      <c r="E2" s="22" t="s">
        <v>135</v>
      </c>
      <c r="F2" s="10">
        <v>0</v>
      </c>
      <c r="G2" s="10">
        <v>0</v>
      </c>
      <c r="H2" s="11">
        <v>0</v>
      </c>
      <c r="I2" s="11">
        <f t="shared" ref="I2:I11" si="0">F2*G2*H2/1728</f>
        <v>0</v>
      </c>
      <c r="J2" s="11">
        <f t="shared" ref="J2:J11" si="1">CONVERT(F2,"in","m")</f>
        <v>0</v>
      </c>
      <c r="K2" s="11">
        <f t="shared" ref="K2:K11" si="2">CONVERT(F2,"in","m")</f>
        <v>0</v>
      </c>
      <c r="L2" s="11">
        <f t="shared" ref="L2:L11" si="3">CONVERT(G2,"in","m")</f>
        <v>0</v>
      </c>
      <c r="M2" s="11">
        <f t="shared" ref="M2:M11" si="4">SUM(J2,K2,L2)</f>
        <v>0</v>
      </c>
      <c r="N2" s="10">
        <v>0</v>
      </c>
      <c r="O2" s="11">
        <f t="shared" ref="O2:O11" si="5">CONVERT(N2,"lbm","kg")</f>
        <v>0</v>
      </c>
      <c r="P2" s="11">
        <f t="shared" ref="P2:P11" si="6">SUM(N2*0.0004535)</f>
        <v>0</v>
      </c>
      <c r="Q2" s="9"/>
    </row>
    <row r="3" spans="1:17" x14ac:dyDescent="0.2">
      <c r="A3" s="9" t="s">
        <v>49</v>
      </c>
      <c r="B3" s="18" t="s">
        <v>167</v>
      </c>
      <c r="C3" s="9" t="s">
        <v>56</v>
      </c>
      <c r="D3" s="26">
        <v>1</v>
      </c>
      <c r="E3" s="21" t="s">
        <v>135</v>
      </c>
      <c r="F3" s="12">
        <v>0</v>
      </c>
      <c r="G3" s="12">
        <v>0</v>
      </c>
      <c r="H3" s="13">
        <v>0</v>
      </c>
      <c r="I3" s="13">
        <f t="shared" si="0"/>
        <v>0</v>
      </c>
      <c r="J3" s="13">
        <f t="shared" si="1"/>
        <v>0</v>
      </c>
      <c r="K3" s="13">
        <f t="shared" si="2"/>
        <v>0</v>
      </c>
      <c r="L3" s="13">
        <f t="shared" si="3"/>
        <v>0</v>
      </c>
      <c r="M3" s="13">
        <f t="shared" si="4"/>
        <v>0</v>
      </c>
      <c r="N3" s="12">
        <v>0</v>
      </c>
      <c r="O3" s="13">
        <f t="shared" si="5"/>
        <v>0</v>
      </c>
      <c r="P3" s="13">
        <f t="shared" si="6"/>
        <v>0</v>
      </c>
      <c r="Q3" s="9"/>
    </row>
    <row r="4" spans="1:17" x14ac:dyDescent="0.2">
      <c r="A4" s="9" t="s">
        <v>50</v>
      </c>
      <c r="B4" s="18" t="s">
        <v>168</v>
      </c>
      <c r="C4" s="9" t="s">
        <v>43</v>
      </c>
      <c r="D4" s="26">
        <v>1</v>
      </c>
      <c r="E4" s="22"/>
      <c r="F4" s="12">
        <v>0</v>
      </c>
      <c r="G4" s="12">
        <v>0</v>
      </c>
      <c r="H4" s="13">
        <v>0</v>
      </c>
      <c r="I4" s="13">
        <f t="shared" si="0"/>
        <v>0</v>
      </c>
      <c r="J4" s="13">
        <f t="shared" si="1"/>
        <v>0</v>
      </c>
      <c r="K4" s="13">
        <f t="shared" si="2"/>
        <v>0</v>
      </c>
      <c r="L4" s="13">
        <f t="shared" si="3"/>
        <v>0</v>
      </c>
      <c r="M4" s="13">
        <f t="shared" si="4"/>
        <v>0</v>
      </c>
      <c r="N4" s="12">
        <v>0</v>
      </c>
      <c r="O4" s="13">
        <f t="shared" si="5"/>
        <v>0</v>
      </c>
      <c r="P4" s="13">
        <f t="shared" si="6"/>
        <v>0</v>
      </c>
      <c r="Q4" s="9"/>
    </row>
    <row r="5" spans="1:17" ht="25.5" x14ac:dyDescent="0.2">
      <c r="A5" s="9" t="s">
        <v>51</v>
      </c>
      <c r="B5" s="18" t="s">
        <v>169</v>
      </c>
      <c r="C5" s="9" t="s">
        <v>57</v>
      </c>
      <c r="D5" s="26">
        <v>1</v>
      </c>
      <c r="E5" s="23" t="s">
        <v>187</v>
      </c>
      <c r="F5" s="12">
        <v>242</v>
      </c>
      <c r="G5" s="12">
        <v>112</v>
      </c>
      <c r="H5" s="13">
        <v>144</v>
      </c>
      <c r="I5" s="13">
        <f t="shared" si="0"/>
        <v>2258.6666666666665</v>
      </c>
      <c r="J5" s="13">
        <f t="shared" si="1"/>
        <v>6.1467999999999998</v>
      </c>
      <c r="K5" s="13">
        <f t="shared" si="2"/>
        <v>6.1467999999999998</v>
      </c>
      <c r="L5" s="13">
        <f t="shared" si="3"/>
        <v>2.8448000000000002</v>
      </c>
      <c r="M5" s="13">
        <f t="shared" si="4"/>
        <v>15.138400000000001</v>
      </c>
      <c r="N5" s="12">
        <v>0</v>
      </c>
      <c r="O5" s="13">
        <f t="shared" si="5"/>
        <v>0</v>
      </c>
      <c r="P5" s="13">
        <f t="shared" si="6"/>
        <v>0</v>
      </c>
      <c r="Q5" s="9"/>
    </row>
    <row r="6" spans="1:17" x14ac:dyDescent="0.2">
      <c r="A6" s="9" t="s">
        <v>52</v>
      </c>
      <c r="B6" s="18" t="s">
        <v>170</v>
      </c>
      <c r="C6" s="9" t="s">
        <v>58</v>
      </c>
      <c r="D6" s="26">
        <v>1</v>
      </c>
      <c r="E6" s="23" t="s">
        <v>208</v>
      </c>
      <c r="F6" s="12">
        <v>115</v>
      </c>
      <c r="G6" s="12">
        <v>101</v>
      </c>
      <c r="H6" s="13">
        <v>144</v>
      </c>
      <c r="I6" s="13">
        <f t="shared" si="0"/>
        <v>967.91666666666663</v>
      </c>
      <c r="J6" s="13">
        <f t="shared" si="1"/>
        <v>2.9209999999999998</v>
      </c>
      <c r="K6" s="13">
        <f t="shared" si="2"/>
        <v>2.9209999999999998</v>
      </c>
      <c r="L6" s="13">
        <f t="shared" si="3"/>
        <v>2.5653999999999999</v>
      </c>
      <c r="M6" s="13">
        <f t="shared" si="4"/>
        <v>8.4073999999999991</v>
      </c>
      <c r="N6" s="12">
        <v>0</v>
      </c>
      <c r="O6" s="13">
        <f t="shared" si="5"/>
        <v>0</v>
      </c>
      <c r="P6" s="13">
        <f t="shared" si="6"/>
        <v>0</v>
      </c>
      <c r="Q6" s="9"/>
    </row>
    <row r="7" spans="1:17" x14ac:dyDescent="0.2">
      <c r="A7" s="9" t="s">
        <v>53</v>
      </c>
      <c r="B7" s="18" t="s">
        <v>171</v>
      </c>
      <c r="C7" s="9" t="s">
        <v>59</v>
      </c>
      <c r="D7" s="26">
        <v>1</v>
      </c>
      <c r="F7" s="12">
        <v>0</v>
      </c>
      <c r="G7" s="12">
        <v>0</v>
      </c>
      <c r="H7" s="13">
        <v>0</v>
      </c>
      <c r="I7" s="13">
        <f t="shared" si="0"/>
        <v>0</v>
      </c>
      <c r="J7" s="13">
        <f t="shared" si="1"/>
        <v>0</v>
      </c>
      <c r="K7" s="13">
        <f t="shared" si="2"/>
        <v>0</v>
      </c>
      <c r="L7" s="13">
        <f t="shared" si="3"/>
        <v>0</v>
      </c>
      <c r="M7" s="13">
        <f t="shared" si="4"/>
        <v>0</v>
      </c>
      <c r="N7" s="12">
        <v>0</v>
      </c>
      <c r="O7" s="13">
        <f t="shared" si="5"/>
        <v>0</v>
      </c>
      <c r="P7" s="13">
        <f t="shared" si="6"/>
        <v>0</v>
      </c>
      <c r="Q7" s="9"/>
    </row>
    <row r="8" spans="1:17" ht="25.5" x14ac:dyDescent="0.2">
      <c r="A8" s="9" t="s">
        <v>54</v>
      </c>
      <c r="B8" s="18" t="s">
        <v>172</v>
      </c>
      <c r="C8" s="9" t="s">
        <v>41</v>
      </c>
      <c r="D8" s="26">
        <v>1</v>
      </c>
      <c r="E8" s="23" t="s">
        <v>188</v>
      </c>
      <c r="F8" s="12">
        <v>87</v>
      </c>
      <c r="G8" s="12">
        <v>50</v>
      </c>
      <c r="H8" s="13">
        <v>64</v>
      </c>
      <c r="I8" s="13">
        <f t="shared" si="0"/>
        <v>161.11111111111111</v>
      </c>
      <c r="J8" s="13">
        <f t="shared" si="1"/>
        <v>2.2098</v>
      </c>
      <c r="K8" s="13">
        <f t="shared" si="2"/>
        <v>2.2098</v>
      </c>
      <c r="L8" s="13">
        <f t="shared" si="3"/>
        <v>1.27</v>
      </c>
      <c r="M8" s="13">
        <f t="shared" si="4"/>
        <v>5.6896000000000004</v>
      </c>
      <c r="N8" s="12">
        <v>0</v>
      </c>
      <c r="O8" s="13">
        <f t="shared" si="5"/>
        <v>0</v>
      </c>
      <c r="P8" s="13">
        <f t="shared" si="6"/>
        <v>0</v>
      </c>
      <c r="Q8" s="9"/>
    </row>
    <row r="9" spans="1:17" x14ac:dyDescent="0.2">
      <c r="A9" s="9" t="s">
        <v>62</v>
      </c>
      <c r="B9" s="18" t="s">
        <v>173</v>
      </c>
      <c r="C9" s="9" t="s">
        <v>77</v>
      </c>
      <c r="D9" s="26">
        <v>1</v>
      </c>
      <c r="E9" s="22"/>
      <c r="F9" s="12">
        <v>0</v>
      </c>
      <c r="G9" s="12">
        <v>0</v>
      </c>
      <c r="H9" s="13">
        <v>0</v>
      </c>
      <c r="I9" s="13">
        <f t="shared" si="0"/>
        <v>0</v>
      </c>
      <c r="J9" s="13">
        <f t="shared" si="1"/>
        <v>0</v>
      </c>
      <c r="K9" s="13">
        <f t="shared" si="2"/>
        <v>0</v>
      </c>
      <c r="L9" s="13">
        <f t="shared" si="3"/>
        <v>0</v>
      </c>
      <c r="M9" s="13">
        <f t="shared" si="4"/>
        <v>0</v>
      </c>
      <c r="N9" s="12">
        <v>0</v>
      </c>
      <c r="O9" s="13">
        <f t="shared" si="5"/>
        <v>0</v>
      </c>
      <c r="P9" s="13">
        <f t="shared" si="6"/>
        <v>0</v>
      </c>
      <c r="Q9" s="9"/>
    </row>
    <row r="10" spans="1:17" x14ac:dyDescent="0.2">
      <c r="A10" s="9" t="s">
        <v>63</v>
      </c>
      <c r="B10" s="18" t="s">
        <v>174</v>
      </c>
      <c r="C10" s="9" t="s">
        <v>77</v>
      </c>
      <c r="D10" s="26">
        <v>1</v>
      </c>
      <c r="E10" s="21"/>
      <c r="F10" s="10">
        <v>0</v>
      </c>
      <c r="G10" s="10">
        <v>0</v>
      </c>
      <c r="H10" s="11">
        <v>0</v>
      </c>
      <c r="I10" s="11">
        <f t="shared" si="0"/>
        <v>0</v>
      </c>
      <c r="J10" s="11">
        <f t="shared" si="1"/>
        <v>0</v>
      </c>
      <c r="K10" s="11">
        <f t="shared" si="2"/>
        <v>0</v>
      </c>
      <c r="L10" s="11">
        <f t="shared" si="3"/>
        <v>0</v>
      </c>
      <c r="M10" s="11">
        <f t="shared" si="4"/>
        <v>0</v>
      </c>
      <c r="N10" s="10">
        <v>0</v>
      </c>
      <c r="O10" s="11">
        <f t="shared" si="5"/>
        <v>0</v>
      </c>
      <c r="P10" s="11">
        <f t="shared" si="6"/>
        <v>0</v>
      </c>
      <c r="Q10" s="9"/>
    </row>
    <row r="11" spans="1:17" x14ac:dyDescent="0.2">
      <c r="A11" s="9" t="s">
        <v>72</v>
      </c>
      <c r="B11" s="18" t="s">
        <v>175</v>
      </c>
      <c r="C11" s="18" t="s">
        <v>179</v>
      </c>
      <c r="D11" s="26">
        <v>1</v>
      </c>
      <c r="E11" s="22"/>
      <c r="F11" s="12">
        <v>0</v>
      </c>
      <c r="G11" s="12">
        <v>0</v>
      </c>
      <c r="H11" s="13">
        <v>0</v>
      </c>
      <c r="I11" s="13">
        <f t="shared" si="0"/>
        <v>0</v>
      </c>
      <c r="J11" s="13">
        <f t="shared" si="1"/>
        <v>0</v>
      </c>
      <c r="K11" s="13">
        <f t="shared" si="2"/>
        <v>0</v>
      </c>
      <c r="L11" s="13">
        <f t="shared" si="3"/>
        <v>0</v>
      </c>
      <c r="M11" s="13">
        <f t="shared" si="4"/>
        <v>0</v>
      </c>
      <c r="N11" s="16">
        <v>0</v>
      </c>
      <c r="O11" s="13">
        <f t="shared" si="5"/>
        <v>0</v>
      </c>
      <c r="P11" s="13">
        <f t="shared" si="6"/>
        <v>0</v>
      </c>
      <c r="Q11" s="9"/>
    </row>
    <row r="12" spans="1:17" x14ac:dyDescent="0.2">
      <c r="A12" s="9" t="s">
        <v>72</v>
      </c>
      <c r="B12" s="18" t="s">
        <v>189</v>
      </c>
      <c r="C12" s="18" t="s">
        <v>179</v>
      </c>
      <c r="D12" s="26">
        <v>1</v>
      </c>
      <c r="E12" s="22"/>
      <c r="F12" s="12"/>
      <c r="G12" s="12"/>
      <c r="H12" s="13"/>
      <c r="I12" s="13"/>
      <c r="J12" s="13"/>
      <c r="K12" s="13"/>
      <c r="L12" s="13"/>
      <c r="M12" s="13"/>
      <c r="N12" s="16"/>
      <c r="O12" s="13"/>
      <c r="P12" s="13"/>
      <c r="Q12" s="9"/>
    </row>
    <row r="13" spans="1:17" x14ac:dyDescent="0.2">
      <c r="A13" s="9" t="s">
        <v>72</v>
      </c>
      <c r="B13" s="18" t="s">
        <v>190</v>
      </c>
      <c r="C13" s="18" t="s">
        <v>179</v>
      </c>
      <c r="D13" s="26">
        <v>1</v>
      </c>
      <c r="E13" s="22"/>
      <c r="F13" s="12"/>
      <c r="G13" s="12"/>
      <c r="H13" s="13"/>
      <c r="I13" s="13"/>
      <c r="J13" s="13"/>
      <c r="K13" s="13"/>
      <c r="L13" s="13"/>
      <c r="M13" s="13"/>
      <c r="N13" s="16"/>
      <c r="O13" s="13"/>
      <c r="P13" s="13"/>
      <c r="Q13" s="9"/>
    </row>
    <row r="14" spans="1:17" x14ac:dyDescent="0.2">
      <c r="A14" s="9" t="s">
        <v>72</v>
      </c>
      <c r="B14" s="18" t="s">
        <v>191</v>
      </c>
      <c r="C14" s="18" t="s">
        <v>179</v>
      </c>
      <c r="D14" s="26">
        <v>1</v>
      </c>
      <c r="E14" s="22"/>
      <c r="F14" s="12"/>
      <c r="G14" s="12"/>
      <c r="H14" s="13"/>
      <c r="I14" s="13"/>
      <c r="J14" s="13"/>
      <c r="K14" s="13"/>
      <c r="L14" s="13"/>
      <c r="M14" s="13"/>
      <c r="N14" s="16"/>
      <c r="O14" s="13"/>
      <c r="P14" s="13"/>
      <c r="Q14" s="9"/>
    </row>
    <row r="15" spans="1:17" x14ac:dyDescent="0.2">
      <c r="A15" s="9" t="s">
        <v>73</v>
      </c>
      <c r="B15" s="9" t="s">
        <v>231</v>
      </c>
      <c r="C15" s="9" t="s">
        <v>76</v>
      </c>
      <c r="D15" s="26"/>
      <c r="E15" s="22"/>
      <c r="F15" s="12">
        <v>0</v>
      </c>
      <c r="G15" s="12">
        <v>0</v>
      </c>
      <c r="H15" s="13">
        <v>0</v>
      </c>
      <c r="I15" s="13">
        <f t="shared" ref="I15:I23" si="7">F15*G15*H15/1728</f>
        <v>0</v>
      </c>
      <c r="J15" s="13">
        <f t="shared" ref="J15:J23" si="8">CONVERT(F15,"in","m")</f>
        <v>0</v>
      </c>
      <c r="K15" s="13">
        <f t="shared" ref="K15:K23" si="9">CONVERT(F15,"in","m")</f>
        <v>0</v>
      </c>
      <c r="L15" s="13">
        <f t="shared" ref="L15:L23" si="10">CONVERT(G15,"in","m")</f>
        <v>0</v>
      </c>
      <c r="M15" s="13">
        <f t="shared" ref="M15:M23" si="11">SUM(J15,K15,L15)</f>
        <v>0</v>
      </c>
      <c r="N15" s="12">
        <v>0</v>
      </c>
      <c r="O15" s="13">
        <f t="shared" ref="O15:O23" si="12">CONVERT(N15,"lbm","kg")</f>
        <v>0</v>
      </c>
      <c r="P15" s="13">
        <f t="shared" ref="P15:P23" si="13">SUM(N15*0.0004535)</f>
        <v>0</v>
      </c>
      <c r="Q15" s="9"/>
    </row>
    <row r="16" spans="1:17" x14ac:dyDescent="0.2">
      <c r="A16" s="9" t="s">
        <v>74</v>
      </c>
      <c r="B16" s="9" t="s">
        <v>232</v>
      </c>
      <c r="C16" s="9" t="s">
        <v>79</v>
      </c>
      <c r="D16" s="26"/>
      <c r="E16" s="22"/>
      <c r="F16" s="12">
        <v>0</v>
      </c>
      <c r="G16" s="12">
        <v>0</v>
      </c>
      <c r="H16" s="13">
        <v>0</v>
      </c>
      <c r="I16" s="13">
        <f t="shared" si="7"/>
        <v>0</v>
      </c>
      <c r="J16" s="13">
        <f t="shared" si="8"/>
        <v>0</v>
      </c>
      <c r="K16" s="13">
        <f t="shared" si="9"/>
        <v>0</v>
      </c>
      <c r="L16" s="13">
        <f t="shared" si="10"/>
        <v>0</v>
      </c>
      <c r="M16" s="13">
        <f t="shared" si="11"/>
        <v>0</v>
      </c>
      <c r="N16" s="12">
        <v>0</v>
      </c>
      <c r="O16" s="13">
        <f t="shared" si="12"/>
        <v>0</v>
      </c>
      <c r="P16" s="13">
        <f t="shared" si="13"/>
        <v>0</v>
      </c>
      <c r="Q16" s="9"/>
    </row>
    <row r="17" spans="1:17" x14ac:dyDescent="0.2">
      <c r="A17" s="9" t="s">
        <v>74</v>
      </c>
      <c r="B17" s="9" t="s">
        <v>228</v>
      </c>
      <c r="C17" s="9" t="s">
        <v>79</v>
      </c>
      <c r="D17" s="26"/>
      <c r="E17" s="22"/>
      <c r="F17" s="12"/>
      <c r="G17" s="12"/>
      <c r="H17" s="13"/>
      <c r="I17" s="13"/>
      <c r="J17" s="13"/>
      <c r="K17" s="13"/>
      <c r="L17" s="13"/>
      <c r="M17" s="13"/>
      <c r="N17" s="12"/>
      <c r="O17" s="13"/>
      <c r="P17" s="13"/>
      <c r="Q17" s="9"/>
    </row>
    <row r="18" spans="1:17" x14ac:dyDescent="0.2">
      <c r="A18" s="9" t="s">
        <v>74</v>
      </c>
      <c r="B18" s="9" t="s">
        <v>229</v>
      </c>
      <c r="C18" s="9" t="s">
        <v>79</v>
      </c>
      <c r="D18" s="26"/>
      <c r="E18" s="22"/>
      <c r="F18" s="12"/>
      <c r="G18" s="12"/>
      <c r="H18" s="13"/>
      <c r="I18" s="13"/>
      <c r="J18" s="13"/>
      <c r="K18" s="13"/>
      <c r="L18" s="13"/>
      <c r="M18" s="13"/>
      <c r="N18" s="12"/>
      <c r="O18" s="13"/>
      <c r="P18" s="13"/>
      <c r="Q18" s="9"/>
    </row>
    <row r="19" spans="1:17" x14ac:dyDescent="0.2">
      <c r="A19" s="9" t="s">
        <v>88</v>
      </c>
      <c r="B19" s="9" t="s">
        <v>233</v>
      </c>
      <c r="C19" s="9" t="s">
        <v>87</v>
      </c>
      <c r="D19" s="27"/>
      <c r="E19" s="19"/>
      <c r="F19" s="14">
        <v>0</v>
      </c>
      <c r="G19" s="14">
        <v>0</v>
      </c>
      <c r="H19" s="14">
        <v>0</v>
      </c>
      <c r="I19" s="14">
        <f t="shared" si="7"/>
        <v>0</v>
      </c>
      <c r="J19" s="14">
        <f t="shared" si="8"/>
        <v>0</v>
      </c>
      <c r="K19" s="14">
        <f t="shared" si="9"/>
        <v>0</v>
      </c>
      <c r="L19" s="14">
        <f t="shared" si="10"/>
        <v>0</v>
      </c>
      <c r="M19" s="14">
        <f t="shared" si="11"/>
        <v>0</v>
      </c>
      <c r="N19" s="14">
        <v>0</v>
      </c>
      <c r="O19" s="14">
        <f t="shared" si="12"/>
        <v>0</v>
      </c>
      <c r="P19" s="14">
        <f t="shared" si="13"/>
        <v>0</v>
      </c>
      <c r="Q19" s="9"/>
    </row>
    <row r="20" spans="1:17" ht="38.25" x14ac:dyDescent="0.2">
      <c r="A20" s="9" t="s">
        <v>89</v>
      </c>
      <c r="B20" s="18" t="s">
        <v>176</v>
      </c>
      <c r="C20" s="9" t="s">
        <v>95</v>
      </c>
      <c r="D20" s="4">
        <v>4</v>
      </c>
      <c r="E20" s="21" t="s">
        <v>211</v>
      </c>
      <c r="F20" s="10">
        <v>0</v>
      </c>
      <c r="G20" s="10">
        <v>0</v>
      </c>
      <c r="H20" s="11">
        <v>0</v>
      </c>
      <c r="I20" s="11">
        <f t="shared" si="7"/>
        <v>0</v>
      </c>
      <c r="J20" s="11">
        <f t="shared" si="8"/>
        <v>0</v>
      </c>
      <c r="K20" s="11">
        <f t="shared" si="9"/>
        <v>0</v>
      </c>
      <c r="L20" s="11">
        <f t="shared" si="10"/>
        <v>0</v>
      </c>
      <c r="M20" s="11">
        <f t="shared" si="11"/>
        <v>0</v>
      </c>
      <c r="N20" s="10">
        <v>0</v>
      </c>
      <c r="O20" s="11">
        <f t="shared" si="12"/>
        <v>0</v>
      </c>
      <c r="P20" s="11">
        <f t="shared" si="13"/>
        <v>0</v>
      </c>
      <c r="Q20" s="9"/>
    </row>
    <row r="21" spans="1:17" x14ac:dyDescent="0.2">
      <c r="A21" s="9" t="s">
        <v>90</v>
      </c>
      <c r="B21" s="18" t="s">
        <v>177</v>
      </c>
      <c r="C21" s="18" t="s">
        <v>178</v>
      </c>
      <c r="D21" s="26" t="s">
        <v>213</v>
      </c>
      <c r="E21" s="22" t="s">
        <v>212</v>
      </c>
      <c r="F21" s="12">
        <v>0</v>
      </c>
      <c r="G21" s="12">
        <v>0</v>
      </c>
      <c r="H21" s="13">
        <v>0</v>
      </c>
      <c r="I21" s="13">
        <f t="shared" si="7"/>
        <v>0</v>
      </c>
      <c r="J21" s="13">
        <f t="shared" si="8"/>
        <v>0</v>
      </c>
      <c r="K21" s="13">
        <f t="shared" si="9"/>
        <v>0</v>
      </c>
      <c r="L21" s="13">
        <f t="shared" si="10"/>
        <v>0</v>
      </c>
      <c r="M21" s="13">
        <f t="shared" si="11"/>
        <v>0</v>
      </c>
      <c r="N21" s="12">
        <v>0</v>
      </c>
      <c r="O21" s="13">
        <f t="shared" si="12"/>
        <v>0</v>
      </c>
      <c r="P21" s="13">
        <f t="shared" si="13"/>
        <v>0</v>
      </c>
      <c r="Q21" s="9"/>
    </row>
    <row r="22" spans="1:17" x14ac:dyDescent="0.2">
      <c r="A22" s="9" t="s">
        <v>91</v>
      </c>
      <c r="B22" s="18" t="s">
        <v>230</v>
      </c>
      <c r="C22" s="9" t="s">
        <v>217</v>
      </c>
      <c r="D22" s="26"/>
      <c r="E22" s="22"/>
      <c r="F22" s="12">
        <v>0</v>
      </c>
      <c r="G22" s="12">
        <v>0</v>
      </c>
      <c r="H22" s="13">
        <v>0</v>
      </c>
      <c r="I22" s="13">
        <f t="shared" si="7"/>
        <v>0</v>
      </c>
      <c r="J22" s="13">
        <f t="shared" si="8"/>
        <v>0</v>
      </c>
      <c r="K22" s="13">
        <f t="shared" si="9"/>
        <v>0</v>
      </c>
      <c r="L22" s="13">
        <f t="shared" si="10"/>
        <v>0</v>
      </c>
      <c r="M22" s="13">
        <f t="shared" si="11"/>
        <v>0</v>
      </c>
      <c r="N22" s="12">
        <v>0</v>
      </c>
      <c r="O22" s="13">
        <f t="shared" si="12"/>
        <v>0</v>
      </c>
      <c r="P22" s="13">
        <f t="shared" si="13"/>
        <v>0</v>
      </c>
      <c r="Q22" s="9"/>
    </row>
    <row r="23" spans="1:17" x14ac:dyDescent="0.2">
      <c r="A23" s="9" t="s">
        <v>92</v>
      </c>
      <c r="B23" s="9"/>
      <c r="C23" s="9" t="s">
        <v>219</v>
      </c>
      <c r="D23" s="4"/>
      <c r="E23" s="21"/>
      <c r="F23" s="10">
        <v>0</v>
      </c>
      <c r="G23" s="10">
        <v>0</v>
      </c>
      <c r="H23" s="11">
        <v>0</v>
      </c>
      <c r="I23" s="11">
        <f t="shared" si="7"/>
        <v>0</v>
      </c>
      <c r="J23" s="11">
        <f t="shared" si="8"/>
        <v>0</v>
      </c>
      <c r="K23" s="11">
        <f t="shared" si="9"/>
        <v>0</v>
      </c>
      <c r="L23" s="11">
        <f t="shared" si="10"/>
        <v>0</v>
      </c>
      <c r="M23" s="11">
        <f t="shared" si="11"/>
        <v>0</v>
      </c>
      <c r="N23" s="10">
        <v>0</v>
      </c>
      <c r="O23" s="11">
        <f t="shared" si="12"/>
        <v>0</v>
      </c>
      <c r="P23" s="11">
        <f t="shared" si="13"/>
        <v>0</v>
      </c>
      <c r="Q23" s="9"/>
    </row>
    <row r="24" spans="1:17" s="20" customFormat="1" x14ac:dyDescent="0.2">
      <c r="A24" s="6" t="s">
        <v>93</v>
      </c>
      <c r="B24" s="6" t="s">
        <v>224</v>
      </c>
      <c r="C24" s="6" t="s">
        <v>223</v>
      </c>
      <c r="D24" s="26"/>
      <c r="E24" s="22"/>
      <c r="F24" s="12">
        <v>0</v>
      </c>
      <c r="G24" s="12">
        <v>0</v>
      </c>
      <c r="H24" s="13">
        <v>0</v>
      </c>
      <c r="I24" s="13">
        <f>F24*G24*H24/1728</f>
        <v>0</v>
      </c>
      <c r="J24" s="13">
        <f>CONVERT(F24,"in","m")</f>
        <v>0</v>
      </c>
      <c r="K24" s="13">
        <f>CONVERT(F24,"in","m")</f>
        <v>0</v>
      </c>
      <c r="L24" s="13">
        <f>CONVERT(G24,"in","m")</f>
        <v>0</v>
      </c>
      <c r="M24" s="13">
        <f>SUM(J24,K24,L24)</f>
        <v>0</v>
      </c>
      <c r="N24" s="12">
        <v>0</v>
      </c>
      <c r="O24" s="13">
        <f>CONVERT(N24,"lbm","kg")</f>
        <v>0</v>
      </c>
      <c r="P24" s="13">
        <f>SUM(N24*0.0004535)</f>
        <v>0</v>
      </c>
      <c r="Q24" s="6"/>
    </row>
    <row r="25" spans="1:17" s="20" customFormat="1" ht="25.5" x14ac:dyDescent="0.2">
      <c r="A25" s="6" t="s">
        <v>93</v>
      </c>
      <c r="B25" s="6" t="s">
        <v>224</v>
      </c>
      <c r="C25" s="37" t="s">
        <v>225</v>
      </c>
      <c r="D25" s="26">
        <v>4</v>
      </c>
      <c r="E25" s="34"/>
      <c r="F25" s="35"/>
      <c r="G25" s="35"/>
      <c r="H25" s="36"/>
      <c r="I25" s="36"/>
      <c r="J25" s="36"/>
      <c r="K25" s="36"/>
      <c r="L25" s="36"/>
      <c r="M25" s="36"/>
      <c r="N25" s="35"/>
      <c r="O25" s="36"/>
      <c r="P25" s="36"/>
      <c r="Q25" s="33"/>
    </row>
    <row r="26" spans="1:17" s="20" customFormat="1" x14ac:dyDescent="0.2">
      <c r="A26" s="6" t="s">
        <v>93</v>
      </c>
      <c r="B26" s="6" t="s">
        <v>224</v>
      </c>
      <c r="C26" s="6" t="s">
        <v>226</v>
      </c>
      <c r="D26" s="26">
        <v>1</v>
      </c>
      <c r="E26" s="34"/>
      <c r="F26" s="35"/>
      <c r="G26" s="35"/>
      <c r="H26" s="36"/>
      <c r="I26" s="36"/>
      <c r="J26" s="36"/>
      <c r="K26" s="36"/>
      <c r="L26" s="36"/>
      <c r="M26" s="36"/>
      <c r="N26" s="35"/>
      <c r="O26" s="36"/>
      <c r="P26" s="36"/>
      <c r="Q26" s="33"/>
    </row>
    <row r="27" spans="1:17" s="20" customFormat="1" x14ac:dyDescent="0.2">
      <c r="A27" s="6" t="s">
        <v>93</v>
      </c>
      <c r="B27" s="6" t="s">
        <v>224</v>
      </c>
      <c r="C27" s="6" t="s">
        <v>227</v>
      </c>
      <c r="D27" s="26">
        <v>1</v>
      </c>
      <c r="E27" s="34"/>
      <c r="F27" s="35"/>
      <c r="G27" s="35"/>
      <c r="H27" s="36"/>
      <c r="I27" s="36"/>
      <c r="J27" s="36"/>
      <c r="K27" s="36"/>
      <c r="L27" s="36"/>
      <c r="M27" s="36"/>
      <c r="N27" s="35"/>
      <c r="O27" s="36"/>
      <c r="P27" s="36"/>
      <c r="Q27" s="33"/>
    </row>
    <row r="28" spans="1:17" s="20" customFormat="1" x14ac:dyDescent="0.2">
      <c r="A28" s="6" t="s">
        <v>93</v>
      </c>
      <c r="B28" s="6" t="s">
        <v>224</v>
      </c>
      <c r="C28" s="6" t="s">
        <v>243</v>
      </c>
      <c r="D28" s="26">
        <v>1</v>
      </c>
      <c r="E28" s="34"/>
      <c r="F28" s="35"/>
      <c r="G28" s="35"/>
      <c r="H28" s="36"/>
      <c r="I28" s="36"/>
      <c r="J28" s="36"/>
      <c r="K28" s="36"/>
      <c r="L28" s="36"/>
      <c r="M28" s="36"/>
      <c r="N28" s="35"/>
      <c r="O28" s="36"/>
      <c r="P28" s="36"/>
      <c r="Q28" s="33"/>
    </row>
    <row r="29" spans="1:17" s="20" customFormat="1" x14ac:dyDescent="0.2">
      <c r="A29" s="6" t="s">
        <v>93</v>
      </c>
      <c r="B29" s="6" t="s">
        <v>224</v>
      </c>
      <c r="C29" s="6" t="s">
        <v>244</v>
      </c>
      <c r="D29" s="26">
        <v>1</v>
      </c>
      <c r="E29" s="34"/>
      <c r="F29" s="35"/>
      <c r="G29" s="35"/>
      <c r="H29" s="36"/>
      <c r="I29" s="36"/>
      <c r="J29" s="36"/>
      <c r="K29" s="36"/>
      <c r="L29" s="36"/>
      <c r="M29" s="36"/>
      <c r="N29" s="35"/>
      <c r="O29" s="36"/>
      <c r="P29" s="36"/>
      <c r="Q29" s="33"/>
    </row>
    <row r="30" spans="1:17" s="20" customFormat="1" x14ac:dyDescent="0.2">
      <c r="A30" s="6" t="s">
        <v>93</v>
      </c>
      <c r="B30" s="6" t="s">
        <v>224</v>
      </c>
      <c r="C30" s="6" t="s">
        <v>245</v>
      </c>
      <c r="D30" s="26">
        <v>1</v>
      </c>
      <c r="E30" s="34"/>
      <c r="F30" s="35"/>
      <c r="G30" s="35"/>
      <c r="H30" s="36"/>
      <c r="I30" s="36"/>
      <c r="J30" s="36"/>
      <c r="K30" s="36"/>
      <c r="L30" s="36"/>
      <c r="M30" s="36"/>
      <c r="N30" s="35"/>
      <c r="O30" s="36"/>
      <c r="P30" s="36"/>
      <c r="Q30" s="33"/>
    </row>
    <row r="31" spans="1:17" s="20" customFormat="1" x14ac:dyDescent="0.2">
      <c r="A31" s="6" t="s">
        <v>93</v>
      </c>
      <c r="B31" s="6" t="s">
        <v>224</v>
      </c>
      <c r="C31" s="6" t="s">
        <v>246</v>
      </c>
      <c r="D31" s="26">
        <v>1</v>
      </c>
      <c r="E31" s="34"/>
      <c r="F31" s="35"/>
      <c r="G31" s="35"/>
      <c r="H31" s="36"/>
      <c r="I31" s="36"/>
      <c r="J31" s="36"/>
      <c r="K31" s="36"/>
      <c r="L31" s="36"/>
      <c r="M31" s="36"/>
      <c r="N31" s="35"/>
      <c r="O31" s="36"/>
      <c r="P31" s="36"/>
      <c r="Q31" s="33"/>
    </row>
    <row r="32" spans="1:17" s="20" customFormat="1" x14ac:dyDescent="0.2">
      <c r="A32" s="6" t="s">
        <v>93</v>
      </c>
      <c r="B32" s="6" t="s">
        <v>224</v>
      </c>
      <c r="C32" s="6" t="s">
        <v>247</v>
      </c>
      <c r="D32" s="26">
        <v>2</v>
      </c>
      <c r="E32" s="34"/>
      <c r="F32" s="35"/>
      <c r="G32" s="35"/>
      <c r="H32" s="36"/>
      <c r="I32" s="36"/>
      <c r="J32" s="36"/>
      <c r="K32" s="36"/>
      <c r="L32" s="36"/>
      <c r="M32" s="36"/>
      <c r="N32" s="35"/>
      <c r="O32" s="36"/>
      <c r="P32" s="36"/>
      <c r="Q32" s="33"/>
    </row>
    <row r="33" spans="1:17" s="20" customFormat="1" x14ac:dyDescent="0.2">
      <c r="A33" s="6" t="s">
        <v>93</v>
      </c>
      <c r="B33" s="6" t="s">
        <v>224</v>
      </c>
      <c r="C33" s="6" t="s">
        <v>248</v>
      </c>
      <c r="D33" s="26">
        <v>1</v>
      </c>
      <c r="E33" s="34"/>
      <c r="F33" s="35"/>
      <c r="G33" s="35"/>
      <c r="H33" s="36"/>
      <c r="I33" s="36"/>
      <c r="J33" s="36"/>
      <c r="K33" s="36"/>
      <c r="L33" s="36"/>
      <c r="M33" s="36"/>
      <c r="N33" s="35"/>
      <c r="O33" s="36"/>
      <c r="P33" s="36"/>
      <c r="Q33" s="33"/>
    </row>
    <row r="34" spans="1:17" s="20" customFormat="1" x14ac:dyDescent="0.2">
      <c r="A34" s="6" t="s">
        <v>93</v>
      </c>
      <c r="B34" s="6" t="s">
        <v>224</v>
      </c>
      <c r="C34" s="6" t="s">
        <v>249</v>
      </c>
      <c r="D34" s="26">
        <v>1</v>
      </c>
      <c r="E34" s="34"/>
      <c r="F34" s="35"/>
      <c r="G34" s="35"/>
      <c r="H34" s="36"/>
      <c r="I34" s="36"/>
      <c r="J34" s="36"/>
      <c r="K34" s="36"/>
      <c r="L34" s="36"/>
      <c r="M34" s="36"/>
      <c r="N34" s="35"/>
      <c r="O34" s="36"/>
      <c r="P34" s="36"/>
      <c r="Q34" s="33"/>
    </row>
    <row r="35" spans="1:17" s="20" customFormat="1" x14ac:dyDescent="0.2">
      <c r="A35" s="6" t="s">
        <v>93</v>
      </c>
      <c r="B35" s="6" t="s">
        <v>224</v>
      </c>
      <c r="C35" s="6" t="s">
        <v>250</v>
      </c>
      <c r="D35" s="26">
        <v>1</v>
      </c>
      <c r="E35" s="34"/>
      <c r="F35" s="35"/>
      <c r="G35" s="35"/>
      <c r="H35" s="36"/>
      <c r="I35" s="36"/>
      <c r="J35" s="36"/>
      <c r="K35" s="36"/>
      <c r="L35" s="36"/>
      <c r="M35" s="36"/>
      <c r="N35" s="35"/>
      <c r="O35" s="36"/>
      <c r="P35" s="36"/>
      <c r="Q35" s="33"/>
    </row>
    <row r="36" spans="1:17" s="20" customFormat="1" x14ac:dyDescent="0.2">
      <c r="A36" s="6" t="s">
        <v>93</v>
      </c>
      <c r="B36" s="6" t="s">
        <v>224</v>
      </c>
      <c r="C36" s="6" t="s">
        <v>251</v>
      </c>
      <c r="D36" s="26">
        <v>1</v>
      </c>
      <c r="E36" s="34"/>
      <c r="F36" s="35"/>
      <c r="G36" s="35"/>
      <c r="H36" s="36"/>
      <c r="I36" s="36"/>
      <c r="J36" s="36"/>
      <c r="K36" s="36"/>
      <c r="L36" s="36"/>
      <c r="M36" s="36"/>
      <c r="N36" s="35"/>
      <c r="O36" s="36"/>
      <c r="P36" s="36"/>
      <c r="Q36" s="33"/>
    </row>
    <row r="37" spans="1:17" s="20" customFormat="1" x14ac:dyDescent="0.2">
      <c r="A37" s="6" t="s">
        <v>93</v>
      </c>
      <c r="B37" s="6" t="s">
        <v>224</v>
      </c>
      <c r="C37" s="6" t="s">
        <v>252</v>
      </c>
      <c r="D37" s="26">
        <v>1</v>
      </c>
      <c r="E37" s="34"/>
      <c r="F37" s="35"/>
      <c r="G37" s="35"/>
      <c r="H37" s="36"/>
      <c r="I37" s="36"/>
      <c r="J37" s="36"/>
      <c r="K37" s="36"/>
      <c r="L37" s="36"/>
      <c r="M37" s="36"/>
      <c r="N37" s="35"/>
      <c r="O37" s="36"/>
      <c r="P37" s="36"/>
      <c r="Q37" s="33"/>
    </row>
    <row r="38" spans="1:17" s="20" customFormat="1" x14ac:dyDescent="0.2">
      <c r="A38" s="6" t="s">
        <v>93</v>
      </c>
      <c r="B38" s="6" t="s">
        <v>224</v>
      </c>
      <c r="C38" s="6" t="s">
        <v>253</v>
      </c>
      <c r="D38" s="26">
        <v>1</v>
      </c>
      <c r="E38" s="34"/>
      <c r="F38" s="35"/>
      <c r="G38" s="35"/>
      <c r="H38" s="36"/>
      <c r="I38" s="36"/>
      <c r="J38" s="36"/>
      <c r="K38" s="36"/>
      <c r="L38" s="36"/>
      <c r="M38" s="36"/>
      <c r="N38" s="35"/>
      <c r="O38" s="36"/>
      <c r="P38" s="36"/>
      <c r="Q38" s="33"/>
    </row>
    <row r="39" spans="1:17" s="20" customFormat="1" x14ac:dyDescent="0.2">
      <c r="A39" s="6" t="s">
        <v>93</v>
      </c>
      <c r="B39" s="6" t="s">
        <v>224</v>
      </c>
      <c r="C39" s="6" t="s">
        <v>254</v>
      </c>
      <c r="D39" s="26">
        <v>1</v>
      </c>
      <c r="E39" s="34"/>
      <c r="F39" s="35"/>
      <c r="G39" s="35"/>
      <c r="H39" s="36"/>
      <c r="I39" s="36"/>
      <c r="J39" s="36"/>
      <c r="K39" s="36"/>
      <c r="L39" s="36"/>
      <c r="M39" s="36"/>
      <c r="N39" s="35"/>
      <c r="O39" s="36"/>
      <c r="P39" s="36"/>
      <c r="Q39" s="33"/>
    </row>
    <row r="40" spans="1:17" s="20" customFormat="1" x14ac:dyDescent="0.2">
      <c r="A40" s="6" t="s">
        <v>93</v>
      </c>
      <c r="B40" s="6" t="s">
        <v>224</v>
      </c>
      <c r="C40" s="6" t="s">
        <v>255</v>
      </c>
      <c r="D40" s="26">
        <v>1</v>
      </c>
      <c r="E40" s="34"/>
      <c r="F40" s="35"/>
      <c r="G40" s="35"/>
      <c r="H40" s="36"/>
      <c r="I40" s="36"/>
      <c r="J40" s="36"/>
      <c r="K40" s="36"/>
      <c r="L40" s="36"/>
      <c r="M40" s="36"/>
      <c r="N40" s="35"/>
      <c r="O40" s="36"/>
      <c r="P40" s="36"/>
      <c r="Q40" s="33"/>
    </row>
    <row r="41" spans="1:17" s="20" customFormat="1" x14ac:dyDescent="0.2">
      <c r="A41" s="6" t="s">
        <v>93</v>
      </c>
      <c r="B41" s="6" t="s">
        <v>224</v>
      </c>
      <c r="C41" s="6" t="s">
        <v>253</v>
      </c>
      <c r="D41" s="26">
        <v>1</v>
      </c>
      <c r="E41" s="34"/>
      <c r="F41" s="35"/>
      <c r="G41" s="35"/>
      <c r="H41" s="36"/>
      <c r="I41" s="36"/>
      <c r="J41" s="36"/>
      <c r="K41" s="36"/>
      <c r="L41" s="36"/>
      <c r="M41" s="36"/>
      <c r="N41" s="35"/>
      <c r="O41" s="36"/>
      <c r="P41" s="36"/>
      <c r="Q41" s="33"/>
    </row>
    <row r="42" spans="1:17" s="20" customFormat="1" x14ac:dyDescent="0.2">
      <c r="A42" s="6" t="s">
        <v>93</v>
      </c>
      <c r="B42" s="6" t="s">
        <v>224</v>
      </c>
      <c r="C42" s="6" t="s">
        <v>256</v>
      </c>
      <c r="D42" s="26">
        <v>1</v>
      </c>
      <c r="E42" s="34"/>
      <c r="F42" s="35"/>
      <c r="G42" s="35"/>
      <c r="H42" s="36"/>
      <c r="I42" s="36"/>
      <c r="J42" s="36"/>
      <c r="K42" s="36"/>
      <c r="L42" s="36"/>
      <c r="M42" s="36"/>
      <c r="N42" s="35"/>
      <c r="O42" s="36"/>
      <c r="P42" s="36"/>
      <c r="Q42" s="33"/>
    </row>
    <row r="43" spans="1:17" s="20" customFormat="1" x14ac:dyDescent="0.2">
      <c r="A43" s="6" t="s">
        <v>93</v>
      </c>
      <c r="B43" s="6" t="s">
        <v>224</v>
      </c>
      <c r="C43" s="6" t="s">
        <v>257</v>
      </c>
      <c r="D43" s="26">
        <v>1</v>
      </c>
      <c r="E43" s="34"/>
      <c r="F43" s="35"/>
      <c r="G43" s="35"/>
      <c r="H43" s="36"/>
      <c r="I43" s="36"/>
      <c r="J43" s="36"/>
      <c r="K43" s="36"/>
      <c r="L43" s="36"/>
      <c r="M43" s="36"/>
      <c r="N43" s="35"/>
      <c r="O43" s="36"/>
      <c r="P43" s="36"/>
      <c r="Q43" s="33"/>
    </row>
    <row r="44" spans="1:17" s="20" customFormat="1" x14ac:dyDescent="0.2">
      <c r="A44" s="6" t="s">
        <v>93</v>
      </c>
      <c r="B44" s="6" t="s">
        <v>224</v>
      </c>
      <c r="C44" s="6" t="s">
        <v>258</v>
      </c>
      <c r="D44" s="26">
        <v>1</v>
      </c>
      <c r="E44" s="34"/>
      <c r="F44" s="35"/>
      <c r="G44" s="35"/>
      <c r="H44" s="36"/>
      <c r="I44" s="36"/>
      <c r="J44" s="36"/>
      <c r="K44" s="36"/>
      <c r="L44" s="36"/>
      <c r="M44" s="36"/>
      <c r="N44" s="35"/>
      <c r="O44" s="36"/>
      <c r="P44" s="36"/>
      <c r="Q44" s="33"/>
    </row>
    <row r="45" spans="1:17" s="20" customFormat="1" x14ac:dyDescent="0.2">
      <c r="A45" s="6" t="s">
        <v>93</v>
      </c>
      <c r="B45" s="6" t="s">
        <v>224</v>
      </c>
      <c r="C45" s="6" t="s">
        <v>259</v>
      </c>
      <c r="D45" s="26">
        <v>1</v>
      </c>
      <c r="E45" s="34"/>
      <c r="F45" s="35"/>
      <c r="G45" s="35"/>
      <c r="H45" s="36"/>
      <c r="I45" s="36"/>
      <c r="J45" s="36"/>
      <c r="K45" s="36"/>
      <c r="L45" s="36"/>
      <c r="M45" s="36"/>
      <c r="N45" s="35"/>
      <c r="O45" s="36"/>
      <c r="P45" s="36"/>
      <c r="Q45" s="33"/>
    </row>
    <row r="46" spans="1:17" s="20" customFormat="1" x14ac:dyDescent="0.2">
      <c r="A46" s="6" t="s">
        <v>93</v>
      </c>
      <c r="B46" s="6" t="s">
        <v>224</v>
      </c>
      <c r="C46" s="6" t="s">
        <v>260</v>
      </c>
      <c r="D46" s="26">
        <v>1</v>
      </c>
      <c r="E46" s="34"/>
      <c r="F46" s="35"/>
      <c r="G46" s="35"/>
      <c r="H46" s="36"/>
      <c r="I46" s="36"/>
      <c r="J46" s="36"/>
      <c r="K46" s="36"/>
      <c r="L46" s="36"/>
      <c r="M46" s="36"/>
      <c r="N46" s="35"/>
      <c r="O46" s="36"/>
      <c r="P46" s="36"/>
      <c r="Q46" s="33"/>
    </row>
    <row r="47" spans="1:17" s="20" customFormat="1" x14ac:dyDescent="0.2">
      <c r="A47" s="6" t="s">
        <v>93</v>
      </c>
      <c r="B47" s="6" t="s">
        <v>224</v>
      </c>
      <c r="C47" s="6" t="s">
        <v>261</v>
      </c>
      <c r="D47" s="26">
        <v>1</v>
      </c>
      <c r="E47" s="34"/>
      <c r="F47" s="35"/>
      <c r="G47" s="35"/>
      <c r="H47" s="36"/>
      <c r="I47" s="36"/>
      <c r="J47" s="36"/>
      <c r="K47" s="36"/>
      <c r="L47" s="36"/>
      <c r="M47" s="36"/>
      <c r="N47" s="35"/>
      <c r="O47" s="36"/>
      <c r="P47" s="36"/>
      <c r="Q47" s="33"/>
    </row>
    <row r="48" spans="1:17" s="20" customFormat="1" x14ac:dyDescent="0.2">
      <c r="A48" s="6" t="s">
        <v>93</v>
      </c>
      <c r="B48" s="6" t="s">
        <v>224</v>
      </c>
      <c r="C48" s="6" t="s">
        <v>263</v>
      </c>
      <c r="D48" s="26">
        <v>1</v>
      </c>
      <c r="E48" s="34"/>
      <c r="F48" s="35"/>
      <c r="G48" s="35"/>
      <c r="H48" s="36"/>
      <c r="I48" s="36"/>
      <c r="J48" s="36"/>
      <c r="K48" s="36"/>
      <c r="L48" s="36"/>
      <c r="M48" s="36"/>
      <c r="N48" s="35"/>
      <c r="O48" s="36"/>
      <c r="P48" s="36"/>
      <c r="Q48" s="33"/>
    </row>
    <row r="49" spans="1:17" s="20" customFormat="1" x14ac:dyDescent="0.2">
      <c r="A49" s="6" t="s">
        <v>93</v>
      </c>
      <c r="B49" s="6" t="s">
        <v>224</v>
      </c>
      <c r="C49" s="6" t="s">
        <v>262</v>
      </c>
      <c r="D49" s="26">
        <v>1</v>
      </c>
      <c r="E49" s="34"/>
      <c r="F49" s="35"/>
      <c r="G49" s="35"/>
      <c r="H49" s="36"/>
      <c r="I49" s="36"/>
      <c r="J49" s="36"/>
      <c r="K49" s="36"/>
      <c r="L49" s="36"/>
      <c r="M49" s="36"/>
      <c r="N49" s="35"/>
      <c r="O49" s="36"/>
      <c r="P49" s="36"/>
      <c r="Q49" s="33"/>
    </row>
    <row r="50" spans="1:17" s="20" customFormat="1" x14ac:dyDescent="0.2">
      <c r="A50" s="6" t="s">
        <v>93</v>
      </c>
      <c r="B50" s="6" t="s">
        <v>224</v>
      </c>
      <c r="C50" s="6" t="s">
        <v>264</v>
      </c>
      <c r="D50" s="26">
        <v>1</v>
      </c>
      <c r="E50" s="34"/>
      <c r="F50" s="35"/>
      <c r="G50" s="35"/>
      <c r="H50" s="36"/>
      <c r="I50" s="36"/>
      <c r="J50" s="36"/>
      <c r="K50" s="36"/>
      <c r="L50" s="36"/>
      <c r="M50" s="36"/>
      <c r="N50" s="35"/>
      <c r="O50" s="36"/>
      <c r="P50" s="36"/>
      <c r="Q50" s="33"/>
    </row>
    <row r="51" spans="1:17" s="20" customFormat="1" x14ac:dyDescent="0.2">
      <c r="A51" s="6" t="s">
        <v>93</v>
      </c>
      <c r="B51" s="6" t="s">
        <v>224</v>
      </c>
      <c r="C51" s="6" t="s">
        <v>265</v>
      </c>
      <c r="D51" s="26">
        <v>1</v>
      </c>
      <c r="E51" s="34"/>
      <c r="F51" s="35"/>
      <c r="G51" s="35"/>
      <c r="H51" s="36"/>
      <c r="I51" s="36"/>
      <c r="J51" s="36"/>
      <c r="K51" s="36"/>
      <c r="L51" s="36"/>
      <c r="M51" s="36"/>
      <c r="N51" s="35"/>
      <c r="O51" s="36"/>
      <c r="P51" s="36"/>
      <c r="Q51" s="33"/>
    </row>
    <row r="52" spans="1:17" s="20" customFormat="1" x14ac:dyDescent="0.2">
      <c r="A52" s="6" t="s">
        <v>93</v>
      </c>
      <c r="B52" s="6" t="s">
        <v>224</v>
      </c>
      <c r="C52" s="6" t="s">
        <v>266</v>
      </c>
      <c r="D52" s="26">
        <v>1</v>
      </c>
      <c r="E52" s="34"/>
      <c r="F52" s="35"/>
      <c r="G52" s="35"/>
      <c r="H52" s="36"/>
      <c r="I52" s="36"/>
      <c r="J52" s="36"/>
      <c r="K52" s="36"/>
      <c r="L52" s="36"/>
      <c r="M52" s="36"/>
      <c r="N52" s="35"/>
      <c r="O52" s="36"/>
      <c r="P52" s="36"/>
      <c r="Q52" s="33"/>
    </row>
    <row r="53" spans="1:17" s="20" customFormat="1" x14ac:dyDescent="0.2">
      <c r="A53" s="6" t="s">
        <v>93</v>
      </c>
      <c r="B53" s="6" t="s">
        <v>224</v>
      </c>
      <c r="C53" s="6" t="s">
        <v>267</v>
      </c>
      <c r="D53" s="26">
        <v>1</v>
      </c>
      <c r="E53" s="34"/>
      <c r="F53" s="35"/>
      <c r="G53" s="35"/>
      <c r="H53" s="36"/>
      <c r="I53" s="36"/>
      <c r="J53" s="36"/>
      <c r="K53" s="36"/>
      <c r="L53" s="36"/>
      <c r="M53" s="36"/>
      <c r="N53" s="35"/>
      <c r="O53" s="36"/>
      <c r="P53" s="36"/>
      <c r="Q53" s="33"/>
    </row>
    <row r="54" spans="1:17" s="20" customFormat="1" x14ac:dyDescent="0.2">
      <c r="A54" s="6" t="s">
        <v>93</v>
      </c>
      <c r="B54" s="6" t="s">
        <v>224</v>
      </c>
      <c r="C54" s="6" t="s">
        <v>268</v>
      </c>
      <c r="D54" s="26">
        <v>1</v>
      </c>
      <c r="E54" s="34"/>
      <c r="F54" s="35"/>
      <c r="G54" s="35"/>
      <c r="H54" s="36"/>
      <c r="I54" s="36"/>
      <c r="J54" s="36"/>
      <c r="K54" s="36"/>
      <c r="L54" s="36"/>
      <c r="M54" s="36"/>
      <c r="N54" s="35"/>
      <c r="O54" s="36"/>
      <c r="P54" s="36"/>
      <c r="Q54" s="33"/>
    </row>
    <row r="55" spans="1:17" s="20" customFormat="1" x14ac:dyDescent="0.2">
      <c r="A55" s="6" t="s">
        <v>93</v>
      </c>
      <c r="B55" s="6" t="s">
        <v>224</v>
      </c>
      <c r="C55" s="6" t="s">
        <v>269</v>
      </c>
      <c r="D55" s="26">
        <v>1</v>
      </c>
      <c r="E55" s="34"/>
      <c r="F55" s="35"/>
      <c r="G55" s="35"/>
      <c r="H55" s="36"/>
      <c r="I55" s="36"/>
      <c r="J55" s="36"/>
      <c r="K55" s="36"/>
      <c r="L55" s="36"/>
      <c r="M55" s="36"/>
      <c r="N55" s="35"/>
      <c r="O55" s="36"/>
      <c r="P55" s="36"/>
      <c r="Q55" s="33"/>
    </row>
    <row r="56" spans="1:17" s="20" customFormat="1" x14ac:dyDescent="0.2">
      <c r="A56" s="6" t="s">
        <v>93</v>
      </c>
      <c r="B56" s="6" t="s">
        <v>224</v>
      </c>
      <c r="C56" s="6" t="s">
        <v>270</v>
      </c>
      <c r="D56" s="26">
        <v>1</v>
      </c>
      <c r="E56" s="34"/>
      <c r="F56" s="35"/>
      <c r="G56" s="35"/>
      <c r="H56" s="36"/>
      <c r="I56" s="36"/>
      <c r="J56" s="36"/>
      <c r="K56" s="36"/>
      <c r="L56" s="36"/>
      <c r="M56" s="36"/>
      <c r="N56" s="35"/>
      <c r="O56" s="36"/>
      <c r="P56" s="36"/>
      <c r="Q56" s="33"/>
    </row>
    <row r="57" spans="1:17" s="20" customFormat="1" x14ac:dyDescent="0.2">
      <c r="A57" s="6" t="s">
        <v>93</v>
      </c>
      <c r="B57" s="6" t="s">
        <v>224</v>
      </c>
      <c r="C57" s="6" t="s">
        <v>271</v>
      </c>
      <c r="D57" s="26">
        <v>1</v>
      </c>
      <c r="E57" s="34"/>
      <c r="F57" s="35"/>
      <c r="G57" s="35"/>
      <c r="H57" s="36"/>
      <c r="I57" s="36"/>
      <c r="J57" s="36"/>
      <c r="K57" s="36"/>
      <c r="L57" s="36"/>
      <c r="M57" s="36"/>
      <c r="N57" s="35"/>
      <c r="O57" s="36"/>
      <c r="P57" s="36"/>
      <c r="Q57" s="33"/>
    </row>
    <row r="58" spans="1:17" s="20" customFormat="1" x14ac:dyDescent="0.2">
      <c r="A58" s="6" t="s">
        <v>93</v>
      </c>
      <c r="B58" s="6" t="s">
        <v>224</v>
      </c>
      <c r="C58" s="6" t="s">
        <v>319</v>
      </c>
      <c r="D58" s="26">
        <v>1</v>
      </c>
      <c r="E58" s="34"/>
      <c r="F58" s="35"/>
      <c r="G58" s="35"/>
      <c r="H58" s="36"/>
      <c r="I58" s="36"/>
      <c r="J58" s="36"/>
      <c r="K58" s="36"/>
      <c r="L58" s="36"/>
      <c r="M58" s="36"/>
      <c r="N58" s="35"/>
      <c r="O58" s="36"/>
      <c r="P58" s="36"/>
      <c r="Q58" s="33"/>
    </row>
    <row r="59" spans="1:17" s="20" customFormat="1" x14ac:dyDescent="0.2">
      <c r="A59" s="6" t="s">
        <v>93</v>
      </c>
      <c r="B59" s="6" t="s">
        <v>224</v>
      </c>
      <c r="C59" s="6" t="s">
        <v>272</v>
      </c>
      <c r="D59" s="26">
        <v>1</v>
      </c>
      <c r="E59" s="34"/>
      <c r="F59" s="35"/>
      <c r="G59" s="35"/>
      <c r="H59" s="36"/>
      <c r="I59" s="36"/>
      <c r="J59" s="36"/>
      <c r="K59" s="36"/>
      <c r="L59" s="36"/>
      <c r="M59" s="36"/>
      <c r="N59" s="35"/>
      <c r="O59" s="36"/>
      <c r="P59" s="36"/>
      <c r="Q59" s="33"/>
    </row>
    <row r="60" spans="1:17" s="20" customFormat="1" x14ac:dyDescent="0.2">
      <c r="A60" s="6" t="s">
        <v>93</v>
      </c>
      <c r="B60" s="6" t="s">
        <v>224</v>
      </c>
      <c r="C60" s="6" t="s">
        <v>273</v>
      </c>
      <c r="D60" s="26">
        <v>1</v>
      </c>
      <c r="E60" s="34"/>
      <c r="F60" s="35"/>
      <c r="G60" s="35"/>
      <c r="H60" s="36"/>
      <c r="I60" s="36"/>
      <c r="J60" s="36"/>
      <c r="K60" s="36"/>
      <c r="L60" s="36"/>
      <c r="M60" s="36"/>
      <c r="N60" s="35"/>
      <c r="O60" s="36"/>
      <c r="P60" s="36"/>
      <c r="Q60" s="33"/>
    </row>
    <row r="61" spans="1:17" s="20" customFormat="1" x14ac:dyDescent="0.2">
      <c r="A61" s="6" t="s">
        <v>93</v>
      </c>
      <c r="B61" s="6" t="s">
        <v>224</v>
      </c>
      <c r="C61" s="6" t="s">
        <v>274</v>
      </c>
      <c r="D61" s="26">
        <v>1</v>
      </c>
      <c r="E61" s="34"/>
      <c r="F61" s="35"/>
      <c r="G61" s="35"/>
      <c r="H61" s="36"/>
      <c r="I61" s="36"/>
      <c r="J61" s="36"/>
      <c r="K61" s="36"/>
      <c r="L61" s="36"/>
      <c r="M61" s="36"/>
      <c r="N61" s="35"/>
      <c r="O61" s="36"/>
      <c r="P61" s="36"/>
      <c r="Q61" s="33"/>
    </row>
    <row r="62" spans="1:17" s="20" customFormat="1" x14ac:dyDescent="0.2">
      <c r="A62" s="6" t="s">
        <v>93</v>
      </c>
      <c r="B62" s="6" t="s">
        <v>224</v>
      </c>
      <c r="C62" s="6" t="s">
        <v>275</v>
      </c>
      <c r="D62" s="26">
        <v>1</v>
      </c>
      <c r="E62" s="34"/>
      <c r="F62" s="35"/>
      <c r="G62" s="35"/>
      <c r="H62" s="36"/>
      <c r="I62" s="36"/>
      <c r="J62" s="36"/>
      <c r="K62" s="36"/>
      <c r="L62" s="36"/>
      <c r="M62" s="36"/>
      <c r="N62" s="35"/>
      <c r="O62" s="36"/>
      <c r="P62" s="36"/>
      <c r="Q62" s="33"/>
    </row>
    <row r="63" spans="1:17" s="20" customFormat="1" x14ac:dyDescent="0.2">
      <c r="A63" s="6" t="s">
        <v>93</v>
      </c>
      <c r="B63" s="6" t="s">
        <v>224</v>
      </c>
      <c r="C63" s="6" t="s">
        <v>276</v>
      </c>
      <c r="D63" s="26">
        <v>1</v>
      </c>
      <c r="E63" s="34"/>
      <c r="F63" s="35"/>
      <c r="G63" s="35"/>
      <c r="H63" s="36"/>
      <c r="I63" s="36"/>
      <c r="J63" s="36"/>
      <c r="K63" s="36"/>
      <c r="L63" s="36"/>
      <c r="M63" s="36"/>
      <c r="N63" s="35"/>
      <c r="O63" s="36"/>
      <c r="P63" s="36"/>
      <c r="Q63" s="33"/>
    </row>
    <row r="64" spans="1:17" s="20" customFormat="1" x14ac:dyDescent="0.2">
      <c r="A64" s="6" t="s">
        <v>93</v>
      </c>
      <c r="B64" s="6" t="s">
        <v>224</v>
      </c>
      <c r="C64" s="6" t="s">
        <v>277</v>
      </c>
      <c r="D64" s="38">
        <v>1</v>
      </c>
      <c r="E64" s="34"/>
      <c r="F64" s="35"/>
      <c r="G64" s="35"/>
      <c r="H64" s="36"/>
      <c r="I64" s="36"/>
      <c r="J64" s="36"/>
      <c r="K64" s="36"/>
      <c r="L64" s="36"/>
      <c r="M64" s="36"/>
      <c r="N64" s="35"/>
      <c r="O64" s="36"/>
      <c r="P64" s="36"/>
      <c r="Q64" s="33"/>
    </row>
    <row r="65" spans="1:17" s="20" customFormat="1" x14ac:dyDescent="0.2">
      <c r="A65" s="6" t="s">
        <v>93</v>
      </c>
      <c r="B65" s="6" t="s">
        <v>224</v>
      </c>
      <c r="C65" s="6" t="s">
        <v>278</v>
      </c>
      <c r="D65" s="38">
        <v>1</v>
      </c>
      <c r="E65" s="34"/>
      <c r="F65" s="35"/>
      <c r="G65" s="35"/>
      <c r="H65" s="36"/>
      <c r="I65" s="36"/>
      <c r="J65" s="36"/>
      <c r="K65" s="36"/>
      <c r="L65" s="36"/>
      <c r="M65" s="36"/>
      <c r="N65" s="35"/>
      <c r="O65" s="36"/>
      <c r="P65" s="36"/>
      <c r="Q65" s="33"/>
    </row>
    <row r="66" spans="1:17" s="20" customFormat="1" x14ac:dyDescent="0.2">
      <c r="A66" s="6" t="s">
        <v>93</v>
      </c>
      <c r="B66" s="6" t="s">
        <v>224</v>
      </c>
      <c r="C66" s="6" t="s">
        <v>279</v>
      </c>
      <c r="D66" s="38">
        <v>1</v>
      </c>
      <c r="E66" s="34"/>
      <c r="F66" s="35"/>
      <c r="G66" s="35"/>
      <c r="H66" s="36"/>
      <c r="I66" s="36"/>
      <c r="J66" s="36"/>
      <c r="K66" s="36"/>
      <c r="L66" s="36"/>
      <c r="M66" s="36"/>
      <c r="N66" s="35"/>
      <c r="O66" s="36"/>
      <c r="P66" s="36"/>
      <c r="Q66" s="33"/>
    </row>
    <row r="67" spans="1:17" s="20" customFormat="1" x14ac:dyDescent="0.2">
      <c r="A67" s="6" t="s">
        <v>93</v>
      </c>
      <c r="B67" s="6" t="s">
        <v>224</v>
      </c>
      <c r="C67" s="6" t="s">
        <v>280</v>
      </c>
      <c r="D67" s="38">
        <v>1</v>
      </c>
      <c r="E67" s="34"/>
      <c r="F67" s="35"/>
      <c r="G67" s="35"/>
      <c r="H67" s="36"/>
      <c r="I67" s="36"/>
      <c r="J67" s="36"/>
      <c r="K67" s="36"/>
      <c r="L67" s="36"/>
      <c r="M67" s="36"/>
      <c r="N67" s="35"/>
      <c r="O67" s="36"/>
      <c r="P67" s="36"/>
      <c r="Q67" s="33"/>
    </row>
    <row r="68" spans="1:17" s="20" customFormat="1" x14ac:dyDescent="0.2">
      <c r="A68" s="6" t="s">
        <v>93</v>
      </c>
      <c r="B68" s="6" t="s">
        <v>224</v>
      </c>
      <c r="C68" s="6" t="s">
        <v>281</v>
      </c>
      <c r="D68" s="38">
        <v>1</v>
      </c>
      <c r="E68" s="34"/>
      <c r="F68" s="35"/>
      <c r="G68" s="35"/>
      <c r="H68" s="36"/>
      <c r="I68" s="36"/>
      <c r="J68" s="36"/>
      <c r="K68" s="36"/>
      <c r="L68" s="36"/>
      <c r="M68" s="36"/>
      <c r="N68" s="35"/>
      <c r="O68" s="36"/>
      <c r="P68" s="36"/>
      <c r="Q68" s="33"/>
    </row>
    <row r="69" spans="1:17" s="20" customFormat="1" x14ac:dyDescent="0.2">
      <c r="A69" s="6" t="s">
        <v>93</v>
      </c>
      <c r="B69" s="6" t="s">
        <v>224</v>
      </c>
      <c r="C69" s="6" t="s">
        <v>282</v>
      </c>
      <c r="D69" s="26">
        <v>1</v>
      </c>
      <c r="E69" s="34"/>
      <c r="F69" s="35"/>
      <c r="G69" s="35"/>
      <c r="H69" s="36"/>
      <c r="I69" s="36"/>
      <c r="J69" s="36"/>
      <c r="K69" s="36"/>
      <c r="L69" s="36"/>
      <c r="M69" s="36"/>
      <c r="N69" s="35"/>
      <c r="O69" s="36"/>
      <c r="P69" s="36"/>
      <c r="Q69" s="33"/>
    </row>
    <row r="70" spans="1:17" s="20" customFormat="1" x14ac:dyDescent="0.2">
      <c r="A70" s="6" t="s">
        <v>93</v>
      </c>
      <c r="B70" s="6" t="s">
        <v>224</v>
      </c>
      <c r="C70" s="39" t="s">
        <v>283</v>
      </c>
      <c r="D70" s="26">
        <v>1</v>
      </c>
      <c r="E70" s="34"/>
      <c r="F70" s="35"/>
      <c r="G70" s="35"/>
      <c r="H70" s="36"/>
      <c r="I70" s="36"/>
      <c r="J70" s="36"/>
      <c r="K70" s="36"/>
      <c r="L70" s="36"/>
      <c r="M70" s="36"/>
      <c r="N70" s="35"/>
      <c r="O70" s="36"/>
      <c r="P70" s="36"/>
      <c r="Q70" s="33"/>
    </row>
    <row r="71" spans="1:17" s="20" customFormat="1" x14ac:dyDescent="0.2">
      <c r="A71" s="6" t="s">
        <v>93</v>
      </c>
      <c r="B71" s="6" t="s">
        <v>224</v>
      </c>
      <c r="C71" s="19" t="s">
        <v>284</v>
      </c>
      <c r="D71" s="26">
        <v>1</v>
      </c>
      <c r="E71" s="34"/>
      <c r="F71" s="35"/>
      <c r="G71" s="35"/>
      <c r="H71" s="36"/>
      <c r="I71" s="36"/>
      <c r="J71" s="36"/>
      <c r="K71" s="36"/>
      <c r="L71" s="36"/>
      <c r="M71" s="36"/>
      <c r="N71" s="35"/>
      <c r="O71" s="36"/>
      <c r="P71" s="36"/>
      <c r="Q71" s="33"/>
    </row>
    <row r="72" spans="1:17" s="20" customFormat="1" x14ac:dyDescent="0.2">
      <c r="A72" s="6" t="s">
        <v>93</v>
      </c>
      <c r="B72" s="6" t="s">
        <v>224</v>
      </c>
      <c r="C72" s="19" t="s">
        <v>285</v>
      </c>
      <c r="D72" s="26">
        <v>1</v>
      </c>
      <c r="E72" s="34"/>
      <c r="F72" s="35"/>
      <c r="G72" s="35"/>
      <c r="H72" s="36"/>
      <c r="I72" s="36"/>
      <c r="J72" s="36"/>
      <c r="K72" s="36"/>
      <c r="L72" s="36"/>
      <c r="M72" s="36"/>
      <c r="N72" s="35"/>
      <c r="O72" s="36"/>
      <c r="P72" s="36"/>
      <c r="Q72" s="33"/>
    </row>
    <row r="73" spans="1:17" s="20" customFormat="1" x14ac:dyDescent="0.2">
      <c r="A73" s="6" t="s">
        <v>93</v>
      </c>
      <c r="B73" s="6" t="s">
        <v>224</v>
      </c>
      <c r="C73" s="19" t="s">
        <v>286</v>
      </c>
      <c r="D73" s="26">
        <v>1</v>
      </c>
      <c r="E73" s="34"/>
      <c r="F73" s="35"/>
      <c r="G73" s="35"/>
      <c r="H73" s="36"/>
      <c r="I73" s="36"/>
      <c r="J73" s="36"/>
      <c r="K73" s="36"/>
      <c r="L73" s="36"/>
      <c r="M73" s="36"/>
      <c r="N73" s="35"/>
      <c r="O73" s="36"/>
      <c r="P73" s="36"/>
      <c r="Q73" s="33"/>
    </row>
    <row r="74" spans="1:17" x14ac:dyDescent="0.2">
      <c r="A74" s="9" t="s">
        <v>94</v>
      </c>
      <c r="B74" s="9"/>
      <c r="C74" s="9"/>
      <c r="D74" s="26"/>
      <c r="E74" s="34"/>
      <c r="F74" s="35"/>
      <c r="G74" s="35"/>
      <c r="H74" s="36"/>
      <c r="I74" s="36"/>
      <c r="J74" s="36"/>
      <c r="K74" s="36"/>
      <c r="L74" s="36"/>
      <c r="M74" s="36"/>
      <c r="N74" s="35"/>
      <c r="O74" s="36"/>
      <c r="P74" s="36"/>
      <c r="Q74" s="42"/>
    </row>
    <row r="75" spans="1:17" x14ac:dyDescent="0.2">
      <c r="D75" s="43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</row>
    <row r="76" spans="1:17" ht="25.5" x14ac:dyDescent="0.2">
      <c r="A76" s="40" t="s">
        <v>237</v>
      </c>
      <c r="B76" s="9" t="s">
        <v>238</v>
      </c>
      <c r="C76" s="9" t="s">
        <v>239</v>
      </c>
      <c r="D76" s="41">
        <v>1</v>
      </c>
    </row>
    <row r="77" spans="1:17" x14ac:dyDescent="0.2">
      <c r="A77" s="9"/>
      <c r="B77" s="9"/>
      <c r="C77" s="9" t="s">
        <v>241</v>
      </c>
      <c r="D77" s="41">
        <v>1</v>
      </c>
    </row>
    <row r="78" spans="1:17" x14ac:dyDescent="0.2">
      <c r="A78" s="9"/>
      <c r="B78" s="9"/>
      <c r="C78" s="9" t="s">
        <v>240</v>
      </c>
      <c r="D78" s="41">
        <v>1</v>
      </c>
    </row>
    <row r="79" spans="1:17" x14ac:dyDescent="0.2">
      <c r="A79" s="9"/>
      <c r="B79" s="9"/>
      <c r="C79" s="9" t="s">
        <v>242</v>
      </c>
      <c r="D79" s="41">
        <v>1</v>
      </c>
    </row>
    <row r="80" spans="1:17" x14ac:dyDescent="0.2">
      <c r="A80" s="9"/>
      <c r="B80" s="9"/>
      <c r="C80" s="9" t="s">
        <v>242</v>
      </c>
      <c r="D80" s="41">
        <v>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activeCell="C10" sqref="C10"/>
    </sheetView>
  </sheetViews>
  <sheetFormatPr defaultRowHeight="12.75" x14ac:dyDescent="0.2"/>
  <cols>
    <col min="3" max="3" width="45.85546875" customWidth="1"/>
    <col min="4" max="4" width="35.85546875" customWidth="1"/>
    <col min="5" max="5" width="25.42578125" customWidth="1"/>
  </cols>
  <sheetData>
    <row r="1" spans="1:17" s="1" customFormat="1" ht="51" x14ac:dyDescent="0.2">
      <c r="A1" s="17" t="s">
        <v>125</v>
      </c>
      <c r="B1" s="8" t="s">
        <v>110</v>
      </c>
      <c r="C1" s="7" t="s">
        <v>404</v>
      </c>
      <c r="D1" s="3" t="s">
        <v>98</v>
      </c>
      <c r="E1" s="21" t="s">
        <v>134</v>
      </c>
      <c r="F1" s="4" t="s">
        <v>99</v>
      </c>
      <c r="G1" s="4" t="s">
        <v>100</v>
      </c>
      <c r="H1" s="5" t="s">
        <v>101</v>
      </c>
      <c r="I1" s="5" t="s">
        <v>102</v>
      </c>
      <c r="J1" s="5" t="s">
        <v>103</v>
      </c>
      <c r="K1" s="5" t="s">
        <v>104</v>
      </c>
      <c r="L1" s="5" t="s">
        <v>105</v>
      </c>
      <c r="M1" s="5" t="s">
        <v>106</v>
      </c>
      <c r="N1" s="4" t="s">
        <v>107</v>
      </c>
      <c r="O1" s="5" t="s">
        <v>108</v>
      </c>
      <c r="P1" s="5" t="s">
        <v>109</v>
      </c>
      <c r="Q1" s="7"/>
    </row>
    <row r="2" spans="1:17" x14ac:dyDescent="0.2">
      <c r="C2" s="24" t="s">
        <v>181</v>
      </c>
    </row>
    <row r="3" spans="1:17" x14ac:dyDescent="0.2">
      <c r="C3" s="24" t="s">
        <v>181</v>
      </c>
    </row>
    <row r="4" spans="1:17" x14ac:dyDescent="0.2">
      <c r="C4" s="24" t="s">
        <v>182</v>
      </c>
    </row>
    <row r="5" spans="1:17" x14ac:dyDescent="0.2">
      <c r="C5" s="25" t="s">
        <v>36</v>
      </c>
    </row>
    <row r="6" spans="1:17" x14ac:dyDescent="0.2">
      <c r="C6" s="25" t="s">
        <v>33</v>
      </c>
    </row>
    <row r="7" spans="1:17" x14ac:dyDescent="0.2">
      <c r="C7" s="25" t="s">
        <v>33</v>
      </c>
    </row>
    <row r="8" spans="1:17" x14ac:dyDescent="0.2">
      <c r="C8" s="25" t="s">
        <v>32</v>
      </c>
    </row>
    <row r="9" spans="1:17" x14ac:dyDescent="0.2">
      <c r="C9" s="25" t="s">
        <v>32</v>
      </c>
    </row>
    <row r="10" spans="1:17" x14ac:dyDescent="0.2">
      <c r="C10" s="25" t="s">
        <v>183</v>
      </c>
    </row>
    <row r="11" spans="1:17" x14ac:dyDescent="0.2">
      <c r="C11" s="25" t="s">
        <v>183</v>
      </c>
    </row>
    <row r="12" spans="1:17" x14ac:dyDescent="0.2">
      <c r="C12" s="25" t="s">
        <v>184</v>
      </c>
    </row>
    <row r="13" spans="1:17" x14ac:dyDescent="0.2">
      <c r="C13" s="25" t="s">
        <v>39</v>
      </c>
    </row>
    <row r="14" spans="1:17" x14ac:dyDescent="0.2">
      <c r="C14" s="25" t="s">
        <v>185</v>
      </c>
    </row>
    <row r="15" spans="1:17" x14ac:dyDescent="0.2">
      <c r="C15" s="25" t="s">
        <v>185</v>
      </c>
    </row>
    <row r="16" spans="1:17" x14ac:dyDescent="0.2">
      <c r="C16" s="25" t="s">
        <v>37</v>
      </c>
    </row>
    <row r="17" spans="3:3" x14ac:dyDescent="0.2">
      <c r="C17" s="25" t="s">
        <v>38</v>
      </c>
    </row>
    <row r="18" spans="3:3" x14ac:dyDescent="0.2">
      <c r="C18" s="25" t="s">
        <v>47</v>
      </c>
    </row>
    <row r="19" spans="3:3" x14ac:dyDescent="0.2">
      <c r="C19" s="25" t="s">
        <v>47</v>
      </c>
    </row>
    <row r="20" spans="3:3" x14ac:dyDescent="0.2">
      <c r="C20" s="25" t="s">
        <v>186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9"/>
  <sheetViews>
    <sheetView workbookViewId="0">
      <selection activeCell="C10" sqref="C10"/>
    </sheetView>
  </sheetViews>
  <sheetFormatPr defaultRowHeight="12.75" x14ac:dyDescent="0.2"/>
  <cols>
    <col min="3" max="3" width="37.140625" customWidth="1"/>
  </cols>
  <sheetData>
    <row r="1" spans="1:3" ht="15" x14ac:dyDescent="0.2">
      <c r="A1" s="44" t="s">
        <v>320</v>
      </c>
      <c r="B1" s="44" t="s">
        <v>321</v>
      </c>
      <c r="C1" s="44" t="s">
        <v>322</v>
      </c>
    </row>
    <row r="2" spans="1:3" x14ac:dyDescent="0.2">
      <c r="A2" s="41">
        <v>1</v>
      </c>
      <c r="B2" s="41">
        <v>1</v>
      </c>
      <c r="C2" s="41" t="s">
        <v>323</v>
      </c>
    </row>
    <row r="3" spans="1:3" x14ac:dyDescent="0.2">
      <c r="A3" s="41">
        <v>2</v>
      </c>
      <c r="B3" s="27">
        <v>2</v>
      </c>
      <c r="C3" s="27" t="s">
        <v>324</v>
      </c>
    </row>
    <row r="4" spans="1:3" x14ac:dyDescent="0.2">
      <c r="A4" s="41">
        <v>3</v>
      </c>
      <c r="B4" s="41">
        <v>10</v>
      </c>
      <c r="C4" s="41" t="s">
        <v>325</v>
      </c>
    </row>
    <row r="5" spans="1:3" x14ac:dyDescent="0.2">
      <c r="A5" s="41">
        <v>4</v>
      </c>
      <c r="B5" s="41">
        <v>10</v>
      </c>
      <c r="C5" s="41" t="s">
        <v>325</v>
      </c>
    </row>
    <row r="6" spans="1:3" x14ac:dyDescent="0.2">
      <c r="A6" s="41">
        <v>5</v>
      </c>
      <c r="B6" s="41">
        <v>1</v>
      </c>
      <c r="C6" s="41" t="s">
        <v>326</v>
      </c>
    </row>
    <row r="7" spans="1:3" x14ac:dyDescent="0.2">
      <c r="A7" s="41">
        <v>6</v>
      </c>
      <c r="B7" s="41">
        <v>1</v>
      </c>
      <c r="C7" s="41" t="s">
        <v>327</v>
      </c>
    </row>
    <row r="8" spans="1:3" x14ac:dyDescent="0.2">
      <c r="A8" s="41">
        <v>7</v>
      </c>
      <c r="B8" s="41">
        <v>2</v>
      </c>
      <c r="C8" s="41" t="s">
        <v>328</v>
      </c>
    </row>
    <row r="9" spans="1:3" x14ac:dyDescent="0.2">
      <c r="A9" s="41">
        <v>8</v>
      </c>
      <c r="B9" s="41">
        <v>10</v>
      </c>
      <c r="C9" s="41" t="s">
        <v>329</v>
      </c>
    </row>
    <row r="10" spans="1:3" x14ac:dyDescent="0.2">
      <c r="A10" s="41">
        <v>9</v>
      </c>
      <c r="B10" s="41">
        <v>4</v>
      </c>
      <c r="C10" s="41" t="s">
        <v>330</v>
      </c>
    </row>
    <row r="11" spans="1:3" x14ac:dyDescent="0.2">
      <c r="A11" s="41">
        <v>10</v>
      </c>
      <c r="B11" s="41">
        <v>1</v>
      </c>
      <c r="C11" s="41" t="s">
        <v>331</v>
      </c>
    </row>
    <row r="12" spans="1:3" x14ac:dyDescent="0.2">
      <c r="A12" s="41">
        <v>11</v>
      </c>
      <c r="B12" s="41">
        <v>1</v>
      </c>
      <c r="C12" s="41" t="s">
        <v>331</v>
      </c>
    </row>
    <row r="13" spans="1:3" x14ac:dyDescent="0.2">
      <c r="A13" s="41">
        <v>12</v>
      </c>
      <c r="B13" s="41">
        <v>10</v>
      </c>
      <c r="C13" s="41" t="s">
        <v>332</v>
      </c>
    </row>
    <row r="14" spans="1:3" x14ac:dyDescent="0.2">
      <c r="A14" s="41">
        <v>13</v>
      </c>
      <c r="B14" s="27">
        <v>1</v>
      </c>
      <c r="C14" s="27" t="s">
        <v>333</v>
      </c>
    </row>
    <row r="15" spans="1:3" x14ac:dyDescent="0.2">
      <c r="A15" s="41">
        <v>14</v>
      </c>
      <c r="B15" s="27">
        <v>1</v>
      </c>
      <c r="C15" s="27" t="s">
        <v>334</v>
      </c>
    </row>
    <row r="16" spans="1:3" x14ac:dyDescent="0.2">
      <c r="A16" s="41">
        <v>15</v>
      </c>
      <c r="B16" s="27">
        <v>1</v>
      </c>
      <c r="C16" s="27" t="s">
        <v>335</v>
      </c>
    </row>
    <row r="17" spans="1:3" x14ac:dyDescent="0.2">
      <c r="A17" s="41">
        <v>16</v>
      </c>
      <c r="B17" s="41">
        <v>24</v>
      </c>
      <c r="C17" s="41" t="s">
        <v>336</v>
      </c>
    </row>
    <row r="18" spans="1:3" x14ac:dyDescent="0.2">
      <c r="A18" s="41">
        <v>17</v>
      </c>
      <c r="B18" s="41">
        <v>60</v>
      </c>
      <c r="C18" s="41" t="s">
        <v>332</v>
      </c>
    </row>
    <row r="19" spans="1:3" x14ac:dyDescent="0.2">
      <c r="A19" s="41">
        <v>18</v>
      </c>
      <c r="B19" s="41">
        <v>20</v>
      </c>
      <c r="C19" s="41" t="s">
        <v>332</v>
      </c>
    </row>
    <row r="20" spans="1:3" x14ac:dyDescent="0.2">
      <c r="A20" s="41">
        <v>19</v>
      </c>
      <c r="B20" s="41">
        <v>20</v>
      </c>
      <c r="C20" s="41" t="s">
        <v>332</v>
      </c>
    </row>
    <row r="21" spans="1:3" x14ac:dyDescent="0.2">
      <c r="A21" s="41">
        <v>20</v>
      </c>
      <c r="B21" s="41">
        <v>20</v>
      </c>
      <c r="C21" s="41" t="s">
        <v>332</v>
      </c>
    </row>
    <row r="22" spans="1:3" x14ac:dyDescent="0.2">
      <c r="A22" s="41">
        <v>21</v>
      </c>
      <c r="B22" s="41">
        <v>10</v>
      </c>
      <c r="C22" s="41" t="s">
        <v>332</v>
      </c>
    </row>
    <row r="23" spans="1:3" x14ac:dyDescent="0.2">
      <c r="A23" s="41">
        <v>22</v>
      </c>
      <c r="B23" s="41">
        <v>18</v>
      </c>
      <c r="C23" s="41" t="s">
        <v>336</v>
      </c>
    </row>
    <row r="24" spans="1:3" x14ac:dyDescent="0.2">
      <c r="A24" s="41">
        <v>23</v>
      </c>
      <c r="B24" s="41">
        <v>60</v>
      </c>
      <c r="C24" s="41" t="s">
        <v>336</v>
      </c>
    </row>
    <row r="25" spans="1:3" x14ac:dyDescent="0.2">
      <c r="A25" s="41">
        <v>24</v>
      </c>
      <c r="B25" s="41">
        <v>10</v>
      </c>
      <c r="C25" s="41" t="s">
        <v>337</v>
      </c>
    </row>
    <row r="26" spans="1:3" x14ac:dyDescent="0.2">
      <c r="A26" s="41">
        <v>25</v>
      </c>
      <c r="B26" s="41">
        <v>10</v>
      </c>
      <c r="C26" s="41" t="s">
        <v>329</v>
      </c>
    </row>
    <row r="27" spans="1:3" x14ac:dyDescent="0.2">
      <c r="A27" s="41">
        <v>26</v>
      </c>
      <c r="B27" s="41">
        <v>10</v>
      </c>
      <c r="C27" s="41" t="s">
        <v>329</v>
      </c>
    </row>
    <row r="28" spans="1:3" x14ac:dyDescent="0.2">
      <c r="A28" s="41">
        <v>27</v>
      </c>
      <c r="B28" s="41">
        <v>6</v>
      </c>
      <c r="C28" s="41" t="s">
        <v>338</v>
      </c>
    </row>
    <row r="29" spans="1:3" x14ac:dyDescent="0.2">
      <c r="A29" s="41">
        <v>28</v>
      </c>
      <c r="B29" s="41">
        <v>1</v>
      </c>
      <c r="C29" s="41" t="s">
        <v>339</v>
      </c>
    </row>
    <row r="30" spans="1:3" x14ac:dyDescent="0.2">
      <c r="A30" s="41">
        <v>29</v>
      </c>
      <c r="B30" s="41">
        <v>3</v>
      </c>
      <c r="C30" s="41" t="s">
        <v>340</v>
      </c>
    </row>
    <row r="31" spans="1:3" x14ac:dyDescent="0.2">
      <c r="A31" s="41">
        <v>30</v>
      </c>
      <c r="B31" s="41">
        <v>3</v>
      </c>
      <c r="C31" s="41" t="s">
        <v>341</v>
      </c>
    </row>
    <row r="32" spans="1:3" x14ac:dyDescent="0.2">
      <c r="A32" s="41">
        <v>31</v>
      </c>
      <c r="B32" s="41">
        <v>1</v>
      </c>
      <c r="C32" s="41" t="s">
        <v>342</v>
      </c>
    </row>
    <row r="33" spans="1:3" x14ac:dyDescent="0.2">
      <c r="A33" s="41">
        <v>32</v>
      </c>
      <c r="B33" s="41">
        <v>1</v>
      </c>
      <c r="C33" s="41" t="s">
        <v>343</v>
      </c>
    </row>
    <row r="34" spans="1:3" x14ac:dyDescent="0.2">
      <c r="A34" s="41">
        <v>33</v>
      </c>
      <c r="B34" s="41">
        <v>4</v>
      </c>
      <c r="C34" s="41" t="s">
        <v>344</v>
      </c>
    </row>
    <row r="35" spans="1:3" x14ac:dyDescent="0.2">
      <c r="A35" s="41">
        <v>34</v>
      </c>
      <c r="B35" s="41">
        <v>6</v>
      </c>
      <c r="C35" s="41" t="s">
        <v>345</v>
      </c>
    </row>
    <row r="36" spans="1:3" x14ac:dyDescent="0.2">
      <c r="A36" s="41">
        <v>35</v>
      </c>
      <c r="B36" s="41">
        <v>2</v>
      </c>
      <c r="C36" s="41" t="s">
        <v>346</v>
      </c>
    </row>
    <row r="37" spans="1:3" x14ac:dyDescent="0.2">
      <c r="A37" s="41">
        <v>36</v>
      </c>
      <c r="B37" s="41">
        <v>104</v>
      </c>
      <c r="C37" s="41" t="s">
        <v>347</v>
      </c>
    </row>
    <row r="38" spans="1:3" x14ac:dyDescent="0.2">
      <c r="A38" s="41">
        <v>37</v>
      </c>
      <c r="B38" s="41">
        <v>10</v>
      </c>
      <c r="C38" s="41" t="s">
        <v>332</v>
      </c>
    </row>
    <row r="39" spans="1:3" x14ac:dyDescent="0.2">
      <c r="A39" s="41">
        <v>38</v>
      </c>
      <c r="B39" s="41">
        <v>10</v>
      </c>
      <c r="C39" s="41" t="s">
        <v>332</v>
      </c>
    </row>
    <row r="40" spans="1:3" x14ac:dyDescent="0.2">
      <c r="A40" s="41">
        <v>39</v>
      </c>
      <c r="B40" s="41">
        <v>18</v>
      </c>
      <c r="C40" s="41" t="s">
        <v>329</v>
      </c>
    </row>
    <row r="41" spans="1:3" x14ac:dyDescent="0.2">
      <c r="A41" s="41">
        <v>40</v>
      </c>
      <c r="B41" s="41">
        <v>10</v>
      </c>
      <c r="C41" s="41" t="s">
        <v>332</v>
      </c>
    </row>
    <row r="42" spans="1:3" x14ac:dyDescent="0.2">
      <c r="A42" s="41">
        <v>41</v>
      </c>
      <c r="B42" s="41">
        <v>10</v>
      </c>
      <c r="C42" s="41" t="s">
        <v>348</v>
      </c>
    </row>
    <row r="43" spans="1:3" x14ac:dyDescent="0.2">
      <c r="A43" s="41">
        <v>42</v>
      </c>
      <c r="B43" s="41">
        <v>18</v>
      </c>
      <c r="C43" s="41" t="s">
        <v>332</v>
      </c>
    </row>
    <row r="44" spans="1:3" x14ac:dyDescent="0.2">
      <c r="A44" s="41">
        <v>43</v>
      </c>
      <c r="B44" s="41">
        <v>18</v>
      </c>
      <c r="C44" s="41" t="s">
        <v>349</v>
      </c>
    </row>
    <row r="45" spans="1:3" x14ac:dyDescent="0.2">
      <c r="A45" s="41">
        <v>44</v>
      </c>
      <c r="B45" s="41">
        <v>10</v>
      </c>
      <c r="C45" s="41" t="s">
        <v>329</v>
      </c>
    </row>
    <row r="46" spans="1:3" x14ac:dyDescent="0.2">
      <c r="A46" s="41">
        <v>45</v>
      </c>
      <c r="B46" s="41">
        <v>4</v>
      </c>
      <c r="C46" s="41" t="s">
        <v>344</v>
      </c>
    </row>
    <row r="47" spans="1:3" x14ac:dyDescent="0.2">
      <c r="A47" s="41">
        <v>46</v>
      </c>
      <c r="B47" s="41">
        <v>10</v>
      </c>
      <c r="C47" s="41" t="s">
        <v>332</v>
      </c>
    </row>
    <row r="48" spans="1:3" x14ac:dyDescent="0.2">
      <c r="A48" s="41">
        <v>47</v>
      </c>
      <c r="B48" s="41">
        <v>4</v>
      </c>
      <c r="C48" s="41" t="s">
        <v>344</v>
      </c>
    </row>
    <row r="49" spans="1:3" x14ac:dyDescent="0.2">
      <c r="A49" s="41">
        <v>48</v>
      </c>
      <c r="B49" s="41">
        <v>10</v>
      </c>
      <c r="C49" s="41" t="s">
        <v>332</v>
      </c>
    </row>
    <row r="50" spans="1:3" x14ac:dyDescent="0.2">
      <c r="A50" s="41">
        <v>49</v>
      </c>
      <c r="B50" s="41">
        <v>24</v>
      </c>
      <c r="C50" s="41" t="s">
        <v>325</v>
      </c>
    </row>
    <row r="51" spans="1:3" x14ac:dyDescent="0.2">
      <c r="A51" s="41">
        <v>50</v>
      </c>
      <c r="B51" s="41">
        <v>12</v>
      </c>
      <c r="C51" s="41" t="s">
        <v>325</v>
      </c>
    </row>
    <row r="52" spans="1:3" x14ac:dyDescent="0.2">
      <c r="A52" s="41">
        <v>51</v>
      </c>
      <c r="B52" s="41">
        <v>10</v>
      </c>
      <c r="C52" s="41" t="s">
        <v>329</v>
      </c>
    </row>
    <row r="53" spans="1:3" x14ac:dyDescent="0.2">
      <c r="A53" s="41">
        <v>52</v>
      </c>
      <c r="B53" s="41">
        <v>1</v>
      </c>
      <c r="C53" s="41" t="s">
        <v>350</v>
      </c>
    </row>
    <row r="54" spans="1:3" x14ac:dyDescent="0.2">
      <c r="A54" s="41">
        <v>53</v>
      </c>
      <c r="B54" s="41">
        <v>10</v>
      </c>
      <c r="C54" s="41" t="s">
        <v>332</v>
      </c>
    </row>
    <row r="55" spans="1:3" x14ac:dyDescent="0.2">
      <c r="A55" s="41">
        <v>54</v>
      </c>
      <c r="B55" s="41">
        <v>16</v>
      </c>
      <c r="C55" s="41" t="s">
        <v>332</v>
      </c>
    </row>
    <row r="56" spans="1:3" x14ac:dyDescent="0.2">
      <c r="A56" s="41">
        <v>55</v>
      </c>
      <c r="B56" s="41">
        <v>10</v>
      </c>
      <c r="C56" s="41" t="s">
        <v>329</v>
      </c>
    </row>
    <row r="57" spans="1:3" x14ac:dyDescent="0.2">
      <c r="A57" s="41">
        <v>56</v>
      </c>
      <c r="B57" s="41">
        <v>1</v>
      </c>
      <c r="C57" s="41" t="s">
        <v>351</v>
      </c>
    </row>
    <row r="58" spans="1:3" x14ac:dyDescent="0.2">
      <c r="A58" s="41">
        <v>57</v>
      </c>
      <c r="B58" s="41">
        <v>10</v>
      </c>
      <c r="C58" s="41" t="s">
        <v>329</v>
      </c>
    </row>
    <row r="59" spans="1:3" x14ac:dyDescent="0.2">
      <c r="A59" s="41">
        <v>58</v>
      </c>
      <c r="B59" s="41">
        <v>10</v>
      </c>
      <c r="C59" s="41" t="s">
        <v>329</v>
      </c>
    </row>
    <row r="60" spans="1:3" x14ac:dyDescent="0.2">
      <c r="A60" s="41">
        <v>59</v>
      </c>
      <c r="B60" s="41">
        <v>10</v>
      </c>
      <c r="C60" s="41" t="s">
        <v>325</v>
      </c>
    </row>
    <row r="61" spans="1:3" x14ac:dyDescent="0.2">
      <c r="A61" s="41">
        <v>60</v>
      </c>
      <c r="B61" s="41">
        <v>16</v>
      </c>
      <c r="C61" s="41" t="s">
        <v>332</v>
      </c>
    </row>
    <row r="62" spans="1:3" x14ac:dyDescent="0.2">
      <c r="A62" s="41">
        <v>61</v>
      </c>
      <c r="B62" s="41">
        <v>32</v>
      </c>
      <c r="C62" s="41" t="s">
        <v>332</v>
      </c>
    </row>
    <row r="63" spans="1:3" x14ac:dyDescent="0.2">
      <c r="A63" s="41">
        <v>62</v>
      </c>
      <c r="B63" s="41">
        <v>8</v>
      </c>
      <c r="C63" s="41" t="s">
        <v>352</v>
      </c>
    </row>
    <row r="64" spans="1:3" x14ac:dyDescent="0.2">
      <c r="A64" s="41">
        <v>63</v>
      </c>
      <c r="B64" s="41">
        <v>32</v>
      </c>
      <c r="C64" s="41" t="s">
        <v>329</v>
      </c>
    </row>
    <row r="65" spans="1:3" x14ac:dyDescent="0.2">
      <c r="A65" s="41">
        <v>64</v>
      </c>
      <c r="B65" s="41">
        <v>32</v>
      </c>
      <c r="C65" s="41" t="s">
        <v>329</v>
      </c>
    </row>
    <row r="66" spans="1:3" x14ac:dyDescent="0.2">
      <c r="A66" s="41">
        <v>65</v>
      </c>
      <c r="B66" s="41">
        <v>1</v>
      </c>
      <c r="C66" s="41" t="s">
        <v>353</v>
      </c>
    </row>
    <row r="67" spans="1:3" x14ac:dyDescent="0.2">
      <c r="A67" s="41">
        <v>66</v>
      </c>
      <c r="B67" s="41">
        <v>40</v>
      </c>
      <c r="C67" s="41" t="s">
        <v>332</v>
      </c>
    </row>
    <row r="68" spans="1:3" x14ac:dyDescent="0.2">
      <c r="A68" s="41">
        <v>67</v>
      </c>
      <c r="B68" s="41">
        <v>40</v>
      </c>
      <c r="C68" s="41" t="s">
        <v>352</v>
      </c>
    </row>
    <row r="69" spans="1:3" x14ac:dyDescent="0.2">
      <c r="A69" s="41">
        <v>68</v>
      </c>
      <c r="B69" s="41">
        <v>20</v>
      </c>
      <c r="C69" s="41" t="s">
        <v>354</v>
      </c>
    </row>
    <row r="70" spans="1:3" x14ac:dyDescent="0.2">
      <c r="A70" s="41">
        <v>69</v>
      </c>
      <c r="B70" s="41">
        <v>4</v>
      </c>
      <c r="C70" s="41" t="s">
        <v>355</v>
      </c>
    </row>
    <row r="71" spans="1:3" x14ac:dyDescent="0.2">
      <c r="A71" s="41">
        <v>70</v>
      </c>
      <c r="B71" s="41">
        <v>105</v>
      </c>
      <c r="C71" s="41" t="s">
        <v>356</v>
      </c>
    </row>
    <row r="72" spans="1:3" x14ac:dyDescent="0.2">
      <c r="A72" s="41">
        <v>71</v>
      </c>
      <c r="B72" s="41">
        <v>16</v>
      </c>
      <c r="C72" s="41" t="s">
        <v>357</v>
      </c>
    </row>
    <row r="73" spans="1:3" x14ac:dyDescent="0.2">
      <c r="A73" s="41">
        <v>72</v>
      </c>
      <c r="B73" s="41">
        <v>320</v>
      </c>
      <c r="C73" s="41" t="s">
        <v>336</v>
      </c>
    </row>
    <row r="74" spans="1:3" x14ac:dyDescent="0.2">
      <c r="A74" s="41">
        <v>73</v>
      </c>
      <c r="B74" s="41">
        <v>320</v>
      </c>
      <c r="C74" s="41" t="s">
        <v>356</v>
      </c>
    </row>
    <row r="75" spans="1:3" x14ac:dyDescent="0.2">
      <c r="A75" s="41">
        <v>74</v>
      </c>
      <c r="B75" s="41">
        <v>72</v>
      </c>
      <c r="C75" s="41" t="s">
        <v>336</v>
      </c>
    </row>
    <row r="76" spans="1:3" x14ac:dyDescent="0.2">
      <c r="A76" s="41">
        <v>75</v>
      </c>
      <c r="B76" s="41">
        <v>16</v>
      </c>
      <c r="C76" s="41" t="s">
        <v>332</v>
      </c>
    </row>
    <row r="77" spans="1:3" x14ac:dyDescent="0.2">
      <c r="A77" s="41">
        <v>76</v>
      </c>
      <c r="B77" s="41">
        <v>6</v>
      </c>
      <c r="C77" s="41" t="s">
        <v>345</v>
      </c>
    </row>
    <row r="78" spans="1:3" x14ac:dyDescent="0.2">
      <c r="A78" s="41">
        <v>77</v>
      </c>
      <c r="B78" s="41">
        <v>6</v>
      </c>
      <c r="C78" s="41" t="s">
        <v>349</v>
      </c>
    </row>
    <row r="79" spans="1:3" x14ac:dyDescent="0.2">
      <c r="A79" s="41">
        <v>78</v>
      </c>
      <c r="B79" s="41">
        <v>24</v>
      </c>
      <c r="C79" s="41" t="s">
        <v>332</v>
      </c>
    </row>
    <row r="80" spans="1:3" x14ac:dyDescent="0.2">
      <c r="A80" s="41">
        <v>79</v>
      </c>
      <c r="B80" s="41">
        <v>10</v>
      </c>
      <c r="C80" s="41" t="s">
        <v>354</v>
      </c>
    </row>
    <row r="81" spans="1:3" x14ac:dyDescent="0.2">
      <c r="A81" s="41">
        <v>80</v>
      </c>
      <c r="B81" s="41">
        <v>32</v>
      </c>
      <c r="C81" s="41" t="s">
        <v>325</v>
      </c>
    </row>
    <row r="82" spans="1:3" x14ac:dyDescent="0.2">
      <c r="A82" s="41">
        <v>81</v>
      </c>
      <c r="B82" s="41">
        <v>32</v>
      </c>
      <c r="C82" s="41" t="s">
        <v>325</v>
      </c>
    </row>
    <row r="83" spans="1:3" x14ac:dyDescent="0.2">
      <c r="A83" s="41">
        <v>82</v>
      </c>
      <c r="B83" s="41">
        <v>32</v>
      </c>
      <c r="C83" s="41" t="s">
        <v>325</v>
      </c>
    </row>
    <row r="84" spans="1:3" x14ac:dyDescent="0.2">
      <c r="A84" s="41">
        <v>83</v>
      </c>
      <c r="B84" s="41">
        <v>32</v>
      </c>
      <c r="C84" s="41" t="s">
        <v>332</v>
      </c>
    </row>
    <row r="85" spans="1:3" x14ac:dyDescent="0.2">
      <c r="A85" s="41">
        <v>84</v>
      </c>
      <c r="B85" s="41">
        <v>32</v>
      </c>
      <c r="C85" s="41" t="s">
        <v>325</v>
      </c>
    </row>
    <row r="86" spans="1:3" x14ac:dyDescent="0.2">
      <c r="A86" s="41">
        <v>85</v>
      </c>
      <c r="B86" s="41">
        <v>32</v>
      </c>
      <c r="C86" s="41" t="s">
        <v>354</v>
      </c>
    </row>
    <row r="87" spans="1:3" x14ac:dyDescent="0.2">
      <c r="A87" s="41">
        <v>86</v>
      </c>
      <c r="B87" s="41">
        <v>32</v>
      </c>
      <c r="C87" s="41" t="s">
        <v>354</v>
      </c>
    </row>
    <row r="88" spans="1:3" x14ac:dyDescent="0.2">
      <c r="A88" s="41">
        <v>87</v>
      </c>
      <c r="B88" s="41">
        <v>4</v>
      </c>
      <c r="C88" s="41" t="s">
        <v>344</v>
      </c>
    </row>
    <row r="89" spans="1:3" x14ac:dyDescent="0.2">
      <c r="A89" s="41">
        <v>88</v>
      </c>
      <c r="B89" s="41">
        <v>4</v>
      </c>
      <c r="C89" s="41" t="s">
        <v>354</v>
      </c>
    </row>
    <row r="90" spans="1:3" x14ac:dyDescent="0.2">
      <c r="A90" s="41">
        <v>89</v>
      </c>
      <c r="B90" s="41">
        <v>1</v>
      </c>
      <c r="C90" s="41" t="s">
        <v>358</v>
      </c>
    </row>
    <row r="91" spans="1:3" x14ac:dyDescent="0.2">
      <c r="A91" s="41">
        <v>90</v>
      </c>
      <c r="B91" s="41">
        <v>1</v>
      </c>
      <c r="C91" s="41" t="s">
        <v>359</v>
      </c>
    </row>
    <row r="92" spans="1:3" x14ac:dyDescent="0.2">
      <c r="A92" s="41">
        <v>91</v>
      </c>
      <c r="B92" s="27">
        <v>2</v>
      </c>
      <c r="C92" s="27" t="s">
        <v>360</v>
      </c>
    </row>
    <row r="93" spans="1:3" x14ac:dyDescent="0.2">
      <c r="A93" s="41">
        <v>92</v>
      </c>
      <c r="B93" s="27">
        <v>2</v>
      </c>
      <c r="C93" s="27" t="s">
        <v>360</v>
      </c>
    </row>
    <row r="94" spans="1:3" x14ac:dyDescent="0.2">
      <c r="A94" s="41">
        <v>93</v>
      </c>
      <c r="B94" s="27">
        <v>4</v>
      </c>
      <c r="C94" s="27" t="s">
        <v>361</v>
      </c>
    </row>
    <row r="95" spans="1:3" x14ac:dyDescent="0.2">
      <c r="A95" s="41">
        <v>94</v>
      </c>
      <c r="B95" s="27">
        <v>6</v>
      </c>
      <c r="C95" s="27" t="s">
        <v>362</v>
      </c>
    </row>
    <row r="96" spans="1:3" x14ac:dyDescent="0.2">
      <c r="A96" s="41">
        <v>95</v>
      </c>
      <c r="B96" s="27">
        <v>50</v>
      </c>
      <c r="C96" s="27" t="s">
        <v>363</v>
      </c>
    </row>
    <row r="97" spans="1:3" x14ac:dyDescent="0.2">
      <c r="A97" s="41">
        <v>96</v>
      </c>
      <c r="B97" s="27">
        <v>6</v>
      </c>
      <c r="C97" s="27" t="s">
        <v>364</v>
      </c>
    </row>
    <row r="98" spans="1:3" x14ac:dyDescent="0.2">
      <c r="A98" s="41">
        <v>97</v>
      </c>
      <c r="B98" s="27">
        <v>100</v>
      </c>
      <c r="C98" s="27" t="s">
        <v>365</v>
      </c>
    </row>
    <row r="99" spans="1:3" x14ac:dyDescent="0.2">
      <c r="A99" s="41">
        <v>98</v>
      </c>
      <c r="B99" s="27">
        <v>4</v>
      </c>
      <c r="C99" s="27" t="s">
        <v>360</v>
      </c>
    </row>
    <row r="100" spans="1:3" x14ac:dyDescent="0.2">
      <c r="A100" s="41">
        <v>99</v>
      </c>
      <c r="B100" s="27">
        <v>2</v>
      </c>
      <c r="C100" s="27" t="s">
        <v>366</v>
      </c>
    </row>
    <row r="101" spans="1:3" x14ac:dyDescent="0.2">
      <c r="A101" s="41">
        <v>100</v>
      </c>
      <c r="B101" s="27">
        <v>1</v>
      </c>
      <c r="C101" s="27" t="s">
        <v>367</v>
      </c>
    </row>
    <row r="102" spans="1:3" x14ac:dyDescent="0.2">
      <c r="A102" s="41">
        <v>101</v>
      </c>
      <c r="B102" s="27">
        <v>1</v>
      </c>
      <c r="C102" s="27" t="s">
        <v>368</v>
      </c>
    </row>
    <row r="103" spans="1:3" x14ac:dyDescent="0.2">
      <c r="A103" s="41">
        <v>102</v>
      </c>
      <c r="B103" s="27">
        <v>1</v>
      </c>
      <c r="C103" s="27" t="s">
        <v>369</v>
      </c>
    </row>
    <row r="104" spans="1:3" x14ac:dyDescent="0.2">
      <c r="A104" s="41">
        <v>103</v>
      </c>
      <c r="B104" s="27">
        <v>1</v>
      </c>
      <c r="C104" s="27" t="s">
        <v>370</v>
      </c>
    </row>
    <row r="105" spans="1:3" x14ac:dyDescent="0.2">
      <c r="A105" s="41">
        <v>104</v>
      </c>
      <c r="B105" s="27">
        <v>1</v>
      </c>
      <c r="C105" s="27" t="s">
        <v>371</v>
      </c>
    </row>
    <row r="106" spans="1:3" x14ac:dyDescent="0.2">
      <c r="A106" s="41">
        <v>105</v>
      </c>
      <c r="B106" s="27">
        <v>1</v>
      </c>
      <c r="C106" s="27" t="s">
        <v>372</v>
      </c>
    </row>
    <row r="107" spans="1:3" x14ac:dyDescent="0.2">
      <c r="A107" s="41">
        <v>106</v>
      </c>
      <c r="B107" s="27">
        <v>1</v>
      </c>
      <c r="C107" s="27" t="s">
        <v>373</v>
      </c>
    </row>
    <row r="108" spans="1:3" x14ac:dyDescent="0.2">
      <c r="A108" s="41">
        <v>107</v>
      </c>
      <c r="B108" s="27">
        <v>1</v>
      </c>
      <c r="C108" s="27" t="s">
        <v>374</v>
      </c>
    </row>
    <row r="109" spans="1:3" x14ac:dyDescent="0.2">
      <c r="A109" s="41">
        <v>108</v>
      </c>
      <c r="B109" s="27">
        <v>1</v>
      </c>
      <c r="C109" s="27" t="s">
        <v>375</v>
      </c>
    </row>
    <row r="110" spans="1:3" x14ac:dyDescent="0.2">
      <c r="A110" s="41">
        <v>109</v>
      </c>
      <c r="B110" s="27">
        <v>1</v>
      </c>
      <c r="C110" s="27" t="s">
        <v>376</v>
      </c>
    </row>
    <row r="111" spans="1:3" x14ac:dyDescent="0.2">
      <c r="A111" s="41">
        <v>110</v>
      </c>
      <c r="B111" s="27">
        <v>20</v>
      </c>
      <c r="C111" s="27" t="s">
        <v>377</v>
      </c>
    </row>
    <row r="112" spans="1:3" x14ac:dyDescent="0.2">
      <c r="A112" s="41">
        <v>111</v>
      </c>
      <c r="B112" s="27">
        <v>2</v>
      </c>
      <c r="C112" s="27" t="s">
        <v>378</v>
      </c>
    </row>
    <row r="113" spans="1:3" x14ac:dyDescent="0.2">
      <c r="A113" s="41">
        <v>112</v>
      </c>
      <c r="B113" s="27">
        <v>2</v>
      </c>
      <c r="C113" s="27" t="s">
        <v>379</v>
      </c>
    </row>
    <row r="114" spans="1:3" x14ac:dyDescent="0.2">
      <c r="A114" s="41">
        <v>113</v>
      </c>
      <c r="B114" s="27">
        <v>2</v>
      </c>
      <c r="C114" s="27" t="s">
        <v>380</v>
      </c>
    </row>
    <row r="115" spans="1:3" x14ac:dyDescent="0.2">
      <c r="A115" s="41">
        <v>114</v>
      </c>
      <c r="B115" s="27">
        <v>2</v>
      </c>
      <c r="C115" s="27" t="s">
        <v>381</v>
      </c>
    </row>
    <row r="116" spans="1:3" x14ac:dyDescent="0.2">
      <c r="A116" s="41">
        <v>115</v>
      </c>
      <c r="B116" s="27">
        <v>12</v>
      </c>
      <c r="C116" s="27" t="s">
        <v>382</v>
      </c>
    </row>
    <row r="117" spans="1:3" x14ac:dyDescent="0.2">
      <c r="A117" s="41">
        <v>116</v>
      </c>
      <c r="B117" s="27">
        <v>2</v>
      </c>
      <c r="C117" s="27" t="s">
        <v>383</v>
      </c>
    </row>
    <row r="118" spans="1:3" x14ac:dyDescent="0.2">
      <c r="A118" s="41">
        <v>118</v>
      </c>
      <c r="B118" s="27">
        <v>12</v>
      </c>
      <c r="C118" s="27" t="s">
        <v>384</v>
      </c>
    </row>
    <row r="119" spans="1:3" x14ac:dyDescent="0.2">
      <c r="A119" s="41">
        <v>119</v>
      </c>
      <c r="B119" s="27">
        <v>2</v>
      </c>
      <c r="C119" s="27" t="s">
        <v>385</v>
      </c>
    </row>
    <row r="120" spans="1:3" x14ac:dyDescent="0.2">
      <c r="A120" s="41">
        <v>120</v>
      </c>
      <c r="B120" s="27">
        <v>3</v>
      </c>
      <c r="C120" s="27" t="s">
        <v>386</v>
      </c>
    </row>
    <row r="121" spans="1:3" x14ac:dyDescent="0.2">
      <c r="A121" s="41">
        <v>121</v>
      </c>
      <c r="B121" s="27">
        <v>10</v>
      </c>
      <c r="C121" s="27" t="s">
        <v>387</v>
      </c>
    </row>
    <row r="122" spans="1:3" x14ac:dyDescent="0.2">
      <c r="A122" s="41">
        <v>122</v>
      </c>
      <c r="B122" s="27">
        <v>1</v>
      </c>
      <c r="C122" s="27" t="s">
        <v>388</v>
      </c>
    </row>
    <row r="123" spans="1:3" x14ac:dyDescent="0.2">
      <c r="A123" s="41">
        <v>123</v>
      </c>
      <c r="B123" s="27">
        <v>1</v>
      </c>
      <c r="C123" s="27" t="s">
        <v>389</v>
      </c>
    </row>
    <row r="124" spans="1:3" x14ac:dyDescent="0.2">
      <c r="A124" s="41">
        <v>124</v>
      </c>
      <c r="B124" s="27">
        <v>1</v>
      </c>
      <c r="C124" s="27" t="s">
        <v>390</v>
      </c>
    </row>
    <row r="125" spans="1:3" x14ac:dyDescent="0.2">
      <c r="A125" s="41">
        <v>125</v>
      </c>
      <c r="B125" s="27">
        <v>1</v>
      </c>
      <c r="C125" s="27" t="s">
        <v>391</v>
      </c>
    </row>
    <row r="126" spans="1:3" x14ac:dyDescent="0.2">
      <c r="A126" s="41">
        <v>126</v>
      </c>
      <c r="B126" s="41">
        <v>1</v>
      </c>
      <c r="C126" s="27" t="s">
        <v>392</v>
      </c>
    </row>
    <row r="127" spans="1:3" x14ac:dyDescent="0.2">
      <c r="A127" s="41">
        <v>127</v>
      </c>
      <c r="B127" s="41">
        <v>1</v>
      </c>
      <c r="C127" s="27" t="s">
        <v>393</v>
      </c>
    </row>
    <row r="128" spans="1:3" x14ac:dyDescent="0.2">
      <c r="A128" s="41">
        <v>128</v>
      </c>
      <c r="B128" s="41">
        <v>3</v>
      </c>
      <c r="C128" s="27" t="s">
        <v>394</v>
      </c>
    </row>
    <row r="129" spans="1:3" x14ac:dyDescent="0.2">
      <c r="A129" s="41">
        <v>129</v>
      </c>
      <c r="B129" s="27">
        <v>7</v>
      </c>
      <c r="C129" s="27" t="s">
        <v>395</v>
      </c>
    </row>
    <row r="130" spans="1:3" x14ac:dyDescent="0.2">
      <c r="A130" s="41">
        <v>130</v>
      </c>
      <c r="B130" s="41">
        <v>1</v>
      </c>
      <c r="C130" s="27" t="s">
        <v>396</v>
      </c>
    </row>
    <row r="131" spans="1:3" x14ac:dyDescent="0.2">
      <c r="A131" s="41">
        <v>131</v>
      </c>
      <c r="B131" s="41">
        <v>1</v>
      </c>
      <c r="C131" s="27" t="s">
        <v>397</v>
      </c>
    </row>
    <row r="132" spans="1:3" x14ac:dyDescent="0.2">
      <c r="A132" s="41">
        <v>132</v>
      </c>
      <c r="B132" s="41">
        <v>1</v>
      </c>
      <c r="C132" s="27" t="s">
        <v>398</v>
      </c>
    </row>
    <row r="133" spans="1:3" x14ac:dyDescent="0.2">
      <c r="A133" s="41">
        <v>133</v>
      </c>
      <c r="B133" s="41">
        <v>1</v>
      </c>
      <c r="C133" s="27" t="s">
        <v>399</v>
      </c>
    </row>
    <row r="134" spans="1:3" x14ac:dyDescent="0.2">
      <c r="A134" s="41">
        <v>134</v>
      </c>
      <c r="B134" s="41">
        <v>1</v>
      </c>
      <c r="C134" s="27" t="s">
        <v>400</v>
      </c>
    </row>
    <row r="135" spans="1:3" x14ac:dyDescent="0.2">
      <c r="A135" s="41">
        <v>135</v>
      </c>
      <c r="B135" s="41">
        <v>1</v>
      </c>
      <c r="C135" s="27" t="s">
        <v>401</v>
      </c>
    </row>
    <row r="136" spans="1:3" x14ac:dyDescent="0.2">
      <c r="A136" s="41">
        <v>136</v>
      </c>
      <c r="B136" s="41">
        <v>1</v>
      </c>
      <c r="C136" s="27" t="s">
        <v>402</v>
      </c>
    </row>
    <row r="137" spans="1:3" x14ac:dyDescent="0.2">
      <c r="A137" s="41">
        <v>137</v>
      </c>
      <c r="B137" s="41">
        <v>1</v>
      </c>
      <c r="C137" s="27" t="s">
        <v>403</v>
      </c>
    </row>
    <row r="138" spans="1:3" x14ac:dyDescent="0.2">
      <c r="A138" s="41">
        <v>138</v>
      </c>
      <c r="B138" s="41">
        <v>1</v>
      </c>
      <c r="C138" s="27" t="s">
        <v>403</v>
      </c>
    </row>
    <row r="139" spans="1:3" x14ac:dyDescent="0.2">
      <c r="A139" s="41">
        <v>139</v>
      </c>
      <c r="B139" s="41">
        <v>1</v>
      </c>
      <c r="C139" s="27" t="s">
        <v>403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Pratt Whitney TP1-PES10-1418</vt:lpstr>
      <vt:lpstr>Pratt Whitney TP2-PES10-1418</vt:lpstr>
      <vt:lpstr>Pratt Whitney Jax FL</vt:lpstr>
      <vt:lpstr>Spare Parts NOT ONSITE </vt:lpstr>
      <vt:lpstr>'Pratt Whitney TP1-PES10-1418'!Print_Titles</vt:lpstr>
    </vt:vector>
  </TitlesOfParts>
  <Company>Wood Group Pratt &amp; Whitney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west</dc:creator>
  <cp:lastModifiedBy>Gloria Bohrt</cp:lastModifiedBy>
  <cp:lastPrinted>2010-03-08T14:50:33Z</cp:lastPrinted>
  <dcterms:created xsi:type="dcterms:W3CDTF">2010-03-08T14:38:05Z</dcterms:created>
  <dcterms:modified xsi:type="dcterms:W3CDTF">2014-05-10T22:42:34Z</dcterms:modified>
</cp:coreProperties>
</file>